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4920" windowWidth="17020" windowHeight="4950"/>
  </bookViews>
  <sheets>
    <sheet name="107日四技(管理)" sheetId="6" r:id="rId1"/>
    <sheet name="107學分配當表(管理、設計)" sheetId="7" r:id="rId2"/>
  </sheets>
  <definedNames>
    <definedName name="_xlnm.Print_Area" localSheetId="0">'107日四技(管理)'!$A$1:$W$88</definedName>
    <definedName name="_xlnm.Print_Titles" localSheetId="0">'107日四技(管理)'!$1:$3</definedName>
  </definedNames>
  <calcPr calcId="144525"/>
</workbook>
</file>

<file path=xl/calcChain.xml><?xml version="1.0" encoding="utf-8"?>
<calcChain xmlns="http://schemas.openxmlformats.org/spreadsheetml/2006/main">
  <c r="E12" i="7" l="1"/>
  <c r="F12" i="7"/>
  <c r="G12" i="7"/>
  <c r="H12" i="7"/>
  <c r="I12" i="7"/>
  <c r="J12" i="7"/>
  <c r="K12" i="7"/>
  <c r="J18" i="6" l="1"/>
  <c r="K18" i="6"/>
  <c r="L18" i="6"/>
  <c r="I18" i="6"/>
  <c r="E18" i="6"/>
  <c r="F18" i="6"/>
  <c r="G18" i="6"/>
  <c r="D18" i="6"/>
  <c r="L8" i="7" l="1"/>
  <c r="L6" i="7"/>
  <c r="L4" i="7"/>
  <c r="M9" i="7"/>
  <c r="M8" i="7"/>
  <c r="M6" i="7"/>
  <c r="M5" i="7"/>
  <c r="M4" i="7"/>
  <c r="L5" i="7"/>
  <c r="L7" i="7"/>
  <c r="L9" i="7"/>
  <c r="L10" i="7"/>
  <c r="L11" i="7"/>
  <c r="D12" i="7"/>
  <c r="M11" i="7"/>
  <c r="M10" i="7"/>
  <c r="M7" i="7"/>
  <c r="V43" i="6"/>
  <c r="U43" i="6"/>
  <c r="T43" i="6"/>
  <c r="S43" i="6"/>
  <c r="Q43" i="6"/>
  <c r="P43" i="6"/>
  <c r="O43" i="6"/>
  <c r="N43" i="6"/>
  <c r="L43" i="6"/>
  <c r="K43" i="6"/>
  <c r="J43" i="6"/>
  <c r="I43" i="6"/>
  <c r="G43" i="6"/>
  <c r="F43" i="6"/>
  <c r="E43" i="6"/>
  <c r="D43" i="6"/>
  <c r="V39" i="6"/>
  <c r="V44" i="6" s="1"/>
  <c r="U39" i="6"/>
  <c r="U44" i="6" s="1"/>
  <c r="T39" i="6"/>
  <c r="S39" i="6"/>
  <c r="S44" i="6" s="1"/>
  <c r="Q39" i="6"/>
  <c r="Q44" i="6" s="1"/>
  <c r="P39" i="6"/>
  <c r="P44" i="6" s="1"/>
  <c r="O39" i="6"/>
  <c r="N39" i="6"/>
  <c r="N44" i="6" s="1"/>
  <c r="L39" i="6"/>
  <c r="L44" i="6" s="1"/>
  <c r="K39" i="6"/>
  <c r="K44" i="6" s="1"/>
  <c r="J39" i="6"/>
  <c r="I39" i="6"/>
  <c r="I44" i="6" s="1"/>
  <c r="G39" i="6"/>
  <c r="G44" i="6" s="1"/>
  <c r="F39" i="6"/>
  <c r="F44" i="6" s="1"/>
  <c r="E39" i="6"/>
  <c r="D39" i="6"/>
  <c r="D44" i="6" s="1"/>
  <c r="V32" i="6"/>
  <c r="U32" i="6"/>
  <c r="T32" i="6"/>
  <c r="S32" i="6"/>
  <c r="Q32" i="6"/>
  <c r="P32" i="6"/>
  <c r="O32" i="6"/>
  <c r="N32" i="6"/>
  <c r="L32" i="6"/>
  <c r="K32" i="6"/>
  <c r="J32" i="6"/>
  <c r="I32" i="6"/>
  <c r="G32" i="6"/>
  <c r="F32" i="6"/>
  <c r="E32" i="6"/>
  <c r="D32" i="6"/>
  <c r="V29" i="6"/>
  <c r="U29" i="6"/>
  <c r="T29" i="6"/>
  <c r="T33" i="6" s="1"/>
  <c r="S29" i="6"/>
  <c r="Q29" i="6"/>
  <c r="P29" i="6"/>
  <c r="O29" i="6"/>
  <c r="O33" i="6" s="1"/>
  <c r="N29" i="6"/>
  <c r="L29" i="6"/>
  <c r="K29" i="6"/>
  <c r="J29" i="6"/>
  <c r="J33" i="6" s="1"/>
  <c r="I29" i="6"/>
  <c r="G29" i="6"/>
  <c r="F29" i="6"/>
  <c r="E29" i="6"/>
  <c r="E33" i="6" s="1"/>
  <c r="D29" i="6"/>
  <c r="V22" i="6"/>
  <c r="U22" i="6"/>
  <c r="T22" i="6"/>
  <c r="S22" i="6"/>
  <c r="Q22" i="6"/>
  <c r="P22" i="6"/>
  <c r="O22" i="6"/>
  <c r="N22" i="6"/>
  <c r="L22" i="6"/>
  <c r="K22" i="6"/>
  <c r="J22" i="6"/>
  <c r="I22" i="6"/>
  <c r="G22" i="6"/>
  <c r="F22" i="6"/>
  <c r="E22" i="6"/>
  <c r="D22" i="6"/>
  <c r="V18" i="6"/>
  <c r="U18" i="6"/>
  <c r="T18" i="6"/>
  <c r="S18" i="6"/>
  <c r="Q18" i="6"/>
  <c r="P18" i="6"/>
  <c r="O18" i="6"/>
  <c r="N18" i="6"/>
  <c r="D33" i="6" l="1"/>
  <c r="F33" i="6"/>
  <c r="I33" i="6"/>
  <c r="K33" i="6"/>
  <c r="N33" i="6"/>
  <c r="P33" i="6"/>
  <c r="S33" i="6"/>
  <c r="U33" i="6"/>
  <c r="M12" i="7"/>
  <c r="L12" i="7"/>
  <c r="G33" i="6"/>
  <c r="L33" i="6"/>
  <c r="Q33" i="6"/>
  <c r="V33" i="6"/>
  <c r="E44" i="6"/>
  <c r="J44" i="6"/>
  <c r="O44" i="6"/>
  <c r="T44" i="6"/>
  <c r="W40" i="6"/>
  <c r="W34" i="6"/>
  <c r="W23" i="6"/>
</calcChain>
</file>

<file path=xl/sharedStrings.xml><?xml version="1.0" encoding="utf-8"?>
<sst xmlns="http://schemas.openxmlformats.org/spreadsheetml/2006/main" count="215" uniqueCount="138">
  <si>
    <t>必修</t>
    <phoneticPr fontId="1" type="noConversion"/>
  </si>
  <si>
    <t>總計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</si>
  <si>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</si>
  <si>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</si>
  <si>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</si>
  <si>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</si>
  <si>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</si>
  <si>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</si>
  <si>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</si>
  <si>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</si>
  <si>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</si>
  <si>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</si>
  <si>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</si>
  <si>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</si>
  <si>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學院共同</t>
    <phoneticPr fontId="1" type="noConversion"/>
  </si>
  <si>
    <t>學院共同小計</t>
    <phoneticPr fontId="1" type="noConversion"/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</si>
  <si>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</si>
  <si>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</si>
  <si>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</si>
  <si>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</si>
  <si>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</si>
  <si>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</si>
  <si>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</si>
  <si>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專業選修</t>
    <phoneticPr fontId="1" type="noConversion"/>
  </si>
  <si>
    <t>總計</t>
    <phoneticPr fontId="1" type="noConversion"/>
  </si>
  <si>
    <t>時數</t>
    <phoneticPr fontId="1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</si>
  <si>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</si>
  <si>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</si>
  <si>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</si>
  <si>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</si>
  <si>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</si>
  <si>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</si>
  <si>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</si>
  <si>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</si>
  <si>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1.請注意每學期開課數應符合學生最低修課學分下限。</t>
    <phoneticPr fontId="1" type="noConversion"/>
  </si>
  <si>
    <t>2.專業選修開課數請控管在畢業選修學分數1.5倍內。</t>
    <phoneticPr fontId="1" type="noConversion"/>
  </si>
  <si>
    <t>院長：</t>
    <phoneticPr fontId="1" type="noConversion"/>
  </si>
  <si>
    <r>
      <t>系助理</t>
    </r>
    <r>
      <rPr>
        <sz val="11"/>
        <rFont val="新細明體"/>
        <family val="1"/>
        <charset val="136"/>
      </rPr>
      <t>：</t>
    </r>
    <phoneticPr fontId="1" type="noConversion"/>
  </si>
  <si>
    <t>系主任：</t>
    <phoneticPr fontId="1" type="noConversion"/>
  </si>
  <si>
    <t>院秘書：</t>
    <phoneticPr fontId="1" type="noConversion"/>
  </si>
  <si>
    <t>專業必修</t>
    <phoneticPr fontId="1" type="noConversion"/>
  </si>
  <si>
    <t>專業必修(含院共)</t>
    <phoneticPr fontId="1" type="noConversion"/>
  </si>
  <si>
    <t>多元學習</t>
    <phoneticPr fontId="1" type="noConversion"/>
  </si>
  <si>
    <t>通識及共同</t>
    <phoneticPr fontId="1" type="noConversion"/>
  </si>
  <si>
    <t>最低畢業總學分數</t>
    <phoneticPr fontId="1" type="noConversion"/>
  </si>
  <si>
    <t>中文鑑賞與應用</t>
    <phoneticPr fontId="1" type="noConversion"/>
  </si>
  <si>
    <t>中文口語與表達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</si>
  <si>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</si>
  <si>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</si>
  <si>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</si>
  <si>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外國語言(三)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</si>
  <si>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</si>
  <si>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</si>
  <si>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</si>
  <si>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</si>
  <si>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</si>
  <si>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人文藝術應用領域(一)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</si>
  <si>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</si>
  <si>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</si>
  <si>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</si>
  <si>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</si>
  <si>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雲林學、學雲林</t>
    <phoneticPr fontId="1" type="noConversion"/>
  </si>
  <si>
    <t>職涯發展</t>
    <phoneticPr fontId="1" type="noConversion"/>
  </si>
  <si>
    <t>通識課程</t>
    <phoneticPr fontId="1" type="noConversion"/>
  </si>
  <si>
    <t>共同課程</t>
    <phoneticPr fontId="1" type="noConversion"/>
  </si>
  <si>
    <t>全民國防教育軍事訓練(一)</t>
    <phoneticPr fontId="1" type="noConversion"/>
  </si>
  <si>
    <t>全民國防教育軍事訓練(二)</t>
    <phoneticPr fontId="1" type="noConversion"/>
  </si>
  <si>
    <t>運動與健康(一)</t>
    <phoneticPr fontId="1" type="noConversion"/>
  </si>
  <si>
    <t>運動與健康(二)</t>
    <phoneticPr fontId="1" type="noConversion"/>
  </si>
  <si>
    <t>32學分</t>
    <phoneticPr fontId="1" type="noConversion"/>
  </si>
  <si>
    <t>職場英語</t>
    <phoneticPr fontId="13" type="noConversion"/>
  </si>
  <si>
    <t>備註</t>
  </si>
  <si>
    <t>異動
紀錄</t>
  </si>
  <si>
    <t>創意與創新</t>
    <phoneticPr fontId="13" type="noConversion"/>
  </si>
  <si>
    <t>畢業學分</t>
    <phoneticPr fontId="13" type="noConversion"/>
  </si>
  <si>
    <t>專業必修</t>
    <phoneticPr fontId="1" type="noConversion"/>
  </si>
  <si>
    <t>專業選修</t>
    <phoneticPr fontId="1" type="noConversion"/>
  </si>
  <si>
    <t>說明:</t>
    <phoneticPr fontId="1" type="noConversion"/>
  </si>
  <si>
    <t>中小企業創業學</t>
  </si>
  <si>
    <t>創業實踐(一)</t>
  </si>
  <si>
    <t>行銷學</t>
  </si>
  <si>
    <t>創業實踐(二)</t>
  </si>
  <si>
    <t>經濟學</t>
  </si>
  <si>
    <t>人力資源管理</t>
  </si>
  <si>
    <t>商用英文</t>
  </si>
  <si>
    <t>中小企業品質管理實務</t>
  </si>
  <si>
    <t>會計學</t>
  </si>
  <si>
    <t>財務管理</t>
  </si>
  <si>
    <t>企業訓練與發展</t>
  </si>
  <si>
    <t>管理學</t>
  </si>
  <si>
    <t>管理資訊系統</t>
  </si>
  <si>
    <t>企業資源規劃</t>
  </si>
  <si>
    <t>商業套裝軟體</t>
  </si>
  <si>
    <t>生產與作業管理</t>
  </si>
  <si>
    <t>企業倫理</t>
  </si>
  <si>
    <t>組織行為</t>
  </si>
  <si>
    <t>應用統計學</t>
  </si>
  <si>
    <t>企業與法律</t>
  </si>
  <si>
    <t>財務報表分析</t>
  </si>
  <si>
    <t>管理會計</t>
  </si>
  <si>
    <t>中小企業個案分析</t>
    <phoneticPr fontId="1" type="noConversion"/>
  </si>
  <si>
    <t>企業經營模組</t>
    <phoneticPr fontId="1" type="noConversion"/>
  </si>
  <si>
    <t>溝通與簡報技巧</t>
  </si>
  <si>
    <t>企業研究方法</t>
  </si>
  <si>
    <t>統計軟體應用</t>
  </si>
  <si>
    <t>創業投資</t>
  </si>
  <si>
    <t>消費者行為</t>
  </si>
  <si>
    <t>創新商業模式</t>
  </si>
  <si>
    <t>企業診斷實務</t>
  </si>
  <si>
    <t>領導與團隊經營</t>
  </si>
  <si>
    <t>創業實務專題(一)</t>
  </si>
  <si>
    <t>創業實務專題(二)</t>
  </si>
  <si>
    <t>組織學習與發展</t>
  </si>
  <si>
    <t>活動企劃與專案管理</t>
  </si>
  <si>
    <t>連鎖事業經營實務</t>
  </si>
  <si>
    <t>績效評估與管理</t>
  </si>
  <si>
    <t>勞資關係</t>
  </si>
  <si>
    <t>71學分(含學院共同12學分)</t>
    <phoneticPr fontId="1" type="noConversion"/>
  </si>
  <si>
    <t>本系課程15學分</t>
    <phoneticPr fontId="1" type="noConversion"/>
  </si>
  <si>
    <t>1.最低畢業總學分數 128  學分，學生亦必須滿足本系菁英學習護照之規定，始得畢業。</t>
    <phoneticPr fontId="1" type="noConversion"/>
  </si>
  <si>
    <t>2.企業經營模組計 45學分，創業管理模組計 36 學分。</t>
    <phoneticPr fontId="1" type="noConversion"/>
  </si>
  <si>
    <t>3.專業必修至少應修71學分(含學院共同12學分)，專業選修科目至少應修15學分。</t>
    <phoneticPr fontId="1" type="noConversion"/>
  </si>
  <si>
    <t>5.管理學為服務學習科目，服務學習總時數至少8(時數)小時。</t>
    <phoneticPr fontId="1" type="noConversion"/>
  </si>
  <si>
    <t>6.證照輔導課程為10學分：「NBPDC新事業規劃及發展能力證照-輔導課程：創新商業模式、或EMA創業管理分析師-輔導課程：創業投資；ERP軟體應用師-輔導課程：企業資源規劃(生產模組)或管理會計(財務模組)或連鎖事業經營實務(行銷模組)；OFFICE(Word,Excel,或PowerPoint)電腦證照-輔導課程：商業套裝軟體；若有調整依據本系證照推動委員會決議辦理。</t>
    <phoneticPr fontId="1" type="noConversion"/>
  </si>
  <si>
    <t>32學分(通識中心必修20學分，選修12學分)</t>
    <phoneticPr fontId="1" type="noConversion"/>
  </si>
  <si>
    <t>128  學分</t>
    <phoneticPr fontId="1" type="noConversion"/>
  </si>
  <si>
    <t>創業管理模組</t>
    <phoneticPr fontId="1" type="noConversion"/>
  </si>
  <si>
    <t>校外實習</t>
    <phoneticPr fontId="1" type="noConversion"/>
  </si>
  <si>
    <t>職場體驗</t>
    <phoneticPr fontId="1" type="noConversion"/>
  </si>
  <si>
    <t>4.校外實習共9學分(包含校外實習、職場體驗等科目)。校外實習時數：全學期(4.5個月)、校外實習執行時間：四年級下學期。
若有特殊原因無法實習，得經建教委員會議決議後，於予輔導選課抵免。</t>
    <phoneticPr fontId="1" type="noConversion"/>
  </si>
  <si>
    <t>8.多元學習課程認列全校性外系專業科目10學分。</t>
    <phoneticPr fontId="1" type="noConversion"/>
  </si>
  <si>
    <t>7.依本校「學生畢業門檻實施辦法」之規定，日間部學生畢業需具備包含專業技術能力、服務學習能力、外語能力、資訊能力，並通過各項檢核始可畢業，各項規範詳閱相關實施要點或細則。</t>
    <phoneticPr fontId="13" type="noConversion"/>
  </si>
  <si>
    <t>項規範詳閱相關實施要點或細則。</t>
  </si>
  <si>
    <t>環球科技大學   企管系日四技課程科目表(107學年度入學適用-管理學院)</t>
    <phoneticPr fontId="13" type="noConversion"/>
  </si>
  <si>
    <t>全校性多元學習</t>
    <phoneticPr fontId="1" type="noConversion"/>
  </si>
  <si>
    <t>承認全校性外系專業科目10學分</t>
    <phoneticPr fontId="1" type="noConversion"/>
  </si>
  <si>
    <t>環球科技大學 企管系學分配當表(107學年度入學適用)</t>
    <phoneticPr fontId="13" type="noConversion"/>
  </si>
  <si>
    <t>說明:寫法範例:(填寫通過會議名稱及日期，必修課程修正需教務會議通過；選修課程修正需學院課程會議通過)
1.2016.11.18第27次教務會議通過修正，簽准在案)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</si>
</sst>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b/>
      <sz val="9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7"/>
      <name val="標楷體"/>
      <family val="4"/>
      <charset val="136"/>
    </font>
    <font>
      <sz val="7"/>
      <color theme="1"/>
      <name val="標楷體"/>
      <family val="4"/>
      <charset val="136"/>
    </font>
    <font>
      <sz val="9"/>
      <color theme="1"/>
      <name val="Arial"/>
      <family val="2"/>
    </font>
    <font>
      <sz val="8"/>
      <name val="標楷體"/>
      <family val="4"/>
      <charset val="136"/>
    </font>
    <font>
      <sz val="8"/>
      <color indexed="10"/>
      <name val="標楷體"/>
      <family val="4"/>
      <charset val="136"/>
    </font>
    <font>
      <sz val="8"/>
      <color rgb="FFFF0000"/>
      <name val="標楷體"/>
      <family val="4"/>
      <charset val="136"/>
    </font>
    <font>
      <sz val="8"/>
      <color rgb="FF3333FF"/>
      <name val="標楷體"/>
      <family val="4"/>
      <charset val="136"/>
    </font>
    <font>
      <sz val="6"/>
      <name val="標楷體"/>
      <family val="4"/>
      <charset val="136"/>
    </font>
    <font>
      <sz val="7"/>
      <color rgb="FFFF0000"/>
      <name val="標楷體"/>
      <family val="4"/>
      <charset val="136"/>
    </font>
    <font>
      <sz val="10"/>
      <color rgb="FF3333FF"/>
      <name val="標楷體"/>
      <family val="4"/>
      <charset val="136"/>
    </font>
    <font>
      <sz val="12"/>
      <color theme="1"/>
      <name val="Times New Roman"/>
      <family val="1"/>
    </font>
    <font>
      <b/>
      <sz val="8"/>
      <color rgb="FF3333FF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4" fillId="0" borderId="2" xfId="0" applyFont="1" applyBorder="1">
      <alignment vertical="center"/>
    </xf>
    <xf numFmtId="0" fontId="15" fillId="0" borderId="0" xfId="0" applyFo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4" borderId="25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38" xfId="0" applyFont="1" applyBorder="1">
      <alignment vertical="center"/>
    </xf>
    <xf numFmtId="0" fontId="10" fillId="0" borderId="47" xfId="0" applyFont="1" applyBorder="1" applyAlignment="1">
      <alignment horizontal="center" wrapText="1"/>
    </xf>
    <xf numFmtId="0" fontId="15" fillId="0" borderId="39" xfId="0" applyFont="1" applyBorder="1" applyAlignment="1">
      <alignment horizontal="center" vertical="center" textRotation="255" wrapText="1"/>
    </xf>
    <xf numFmtId="0" fontId="18" fillId="7" borderId="5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2" xfId="0" applyFont="1" applyFill="1" applyBorder="1">
      <alignment vertical="center"/>
    </xf>
    <xf numFmtId="0" fontId="27" fillId="0" borderId="5" xfId="0" applyFont="1" applyFill="1" applyBorder="1">
      <alignment vertical="center"/>
    </xf>
    <xf numFmtId="0" fontId="28" fillId="0" borderId="5" xfId="0" applyFont="1" applyFill="1" applyBorder="1">
      <alignment vertical="center"/>
    </xf>
    <xf numFmtId="0" fontId="15" fillId="0" borderId="5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6" xfId="0" applyFont="1" applyBorder="1">
      <alignment vertical="center"/>
    </xf>
    <xf numFmtId="0" fontId="28" fillId="0" borderId="5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0" fontId="15" fillId="0" borderId="9" xfId="0" applyFont="1" applyFill="1" applyBorder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4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5" fillId="0" borderId="5" xfId="0" applyFont="1" applyFill="1" applyBorder="1" applyAlignment="1">
      <alignment vertical="center" shrinkToFit="1"/>
    </xf>
    <xf numFmtId="0" fontId="7" fillId="0" borderId="5" xfId="0" applyFont="1" applyFill="1" applyBorder="1">
      <alignment vertical="center"/>
    </xf>
    <xf numFmtId="0" fontId="15" fillId="0" borderId="2" xfId="0" applyFont="1" applyFill="1" applyBorder="1" applyAlignment="1">
      <alignment vertical="center" shrinkToFit="1"/>
    </xf>
    <xf numFmtId="0" fontId="15" fillId="0" borderId="2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25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>
      <alignment vertical="center"/>
    </xf>
    <xf numFmtId="0" fontId="15" fillId="0" borderId="25" xfId="0" applyFont="1" applyFill="1" applyBorder="1">
      <alignment vertical="center"/>
    </xf>
    <xf numFmtId="0" fontId="15" fillId="0" borderId="13" xfId="0" applyFont="1" applyFill="1" applyBorder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29" fillId="0" borderId="17" xfId="0" applyFont="1" applyFill="1" applyBorder="1">
      <alignment vertical="center"/>
    </xf>
    <xf numFmtId="0" fontId="10" fillId="0" borderId="38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" xfId="0" applyFont="1" applyFill="1" applyBorder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18" xfId="0" applyFont="1" applyFill="1" applyBorder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32" xfId="0" applyFont="1" applyFill="1" applyBorder="1">
      <alignment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5" xfId="0" applyFont="1" applyFill="1" applyBorder="1">
      <alignment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 shrinkToFit="1"/>
    </xf>
    <xf numFmtId="0" fontId="30" fillId="0" borderId="5" xfId="0" applyFont="1" applyFill="1" applyBorder="1" applyAlignment="1">
      <alignment horizontal="left" vertical="center"/>
    </xf>
    <xf numFmtId="0" fontId="25" fillId="0" borderId="9" xfId="0" applyFont="1" applyFill="1" applyBorder="1">
      <alignment vertical="center"/>
    </xf>
    <xf numFmtId="0" fontId="30" fillId="0" borderId="22" xfId="0" applyFont="1" applyFill="1" applyBorder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5" xfId="0" applyFont="1" applyFill="1" applyBorder="1">
      <alignment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2" fillId="0" borderId="4" xfId="0" applyFont="1" applyFill="1" applyBorder="1">
      <alignment vertical="center"/>
    </xf>
    <xf numFmtId="0" fontId="32" fillId="0" borderId="4" xfId="0" applyFont="1" applyFill="1" applyBorder="1" applyAlignment="1">
      <alignment horizontal="center" vertical="center"/>
    </xf>
    <xf numFmtId="0" fontId="30" fillId="0" borderId="4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0" fillId="0" borderId="9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vertical="center" shrinkToFit="1"/>
    </xf>
    <xf numFmtId="0" fontId="27" fillId="0" borderId="9" xfId="0" applyFont="1" applyFill="1" applyBorder="1">
      <alignment vertical="center"/>
    </xf>
    <xf numFmtId="0" fontId="21" fillId="0" borderId="37" xfId="0" applyFont="1" applyBorder="1">
      <alignment vertical="center"/>
    </xf>
    <xf numFmtId="0" fontId="7" fillId="7" borderId="58" xfId="0" applyFont="1" applyFill="1" applyBorder="1" applyAlignment="1">
      <alignment horizontal="left" vertical="center"/>
    </xf>
    <xf numFmtId="0" fontId="7" fillId="7" borderId="48" xfId="0" applyFont="1" applyFill="1" applyBorder="1" applyAlignment="1">
      <alignment horizontal="left" vertical="center"/>
    </xf>
    <xf numFmtId="0" fontId="15" fillId="0" borderId="43" xfId="0" applyFont="1" applyFill="1" applyBorder="1">
      <alignment vertical="center"/>
    </xf>
    <xf numFmtId="0" fontId="15" fillId="0" borderId="44" xfId="0" applyFont="1" applyFill="1" applyBorder="1">
      <alignment vertical="center"/>
    </xf>
    <xf numFmtId="0" fontId="15" fillId="0" borderId="44" xfId="0" applyFont="1" applyFill="1" applyBorder="1" applyAlignment="1">
      <alignment horizontal="center" vertical="center"/>
    </xf>
    <xf numFmtId="0" fontId="32" fillId="0" borderId="10" xfId="0" applyFont="1" applyFill="1" applyBorder="1">
      <alignment vertical="center"/>
    </xf>
    <xf numFmtId="0" fontId="32" fillId="0" borderId="3" xfId="0" applyFont="1" applyFill="1" applyBorder="1" applyAlignment="1">
      <alignment horizontal="center" vertical="center"/>
    </xf>
    <xf numFmtId="0" fontId="30" fillId="0" borderId="9" xfId="0" applyFont="1" applyFill="1" applyBorder="1">
      <alignment vertical="center"/>
    </xf>
    <xf numFmtId="0" fontId="32" fillId="0" borderId="9" xfId="0" applyFont="1" applyFill="1" applyBorder="1" applyAlignment="1">
      <alignment horizontal="left" vertical="center"/>
    </xf>
    <xf numFmtId="0" fontId="25" fillId="7" borderId="8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1" xfId="0" applyFont="1" applyFill="1" applyBorder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24" xfId="0" applyFont="1" applyFill="1" applyBorder="1">
      <alignment vertical="center"/>
    </xf>
    <xf numFmtId="0" fontId="29" fillId="0" borderId="16" xfId="0" applyFont="1" applyFill="1" applyBorder="1">
      <alignment vertical="center"/>
    </xf>
    <xf numFmtId="0" fontId="15" fillId="3" borderId="29" xfId="0" applyFont="1" applyFill="1" applyBorder="1" applyAlignment="1">
      <alignment horizontal="center" vertical="center"/>
    </xf>
    <xf numFmtId="0" fontId="15" fillId="4" borderId="6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wrapText="1"/>
    </xf>
    <xf numFmtId="0" fontId="30" fillId="0" borderId="39" xfId="0" applyFont="1" applyFill="1" applyBorder="1" applyAlignment="1">
      <alignment vertical="center"/>
    </xf>
    <xf numFmtId="0" fontId="30" fillId="0" borderId="60" xfId="0" applyFont="1" applyFill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31" xfId="0" applyFont="1" applyBorder="1">
      <alignment vertical="center"/>
    </xf>
    <xf numFmtId="0" fontId="15" fillId="3" borderId="66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vertical="center" shrinkToFit="1"/>
    </xf>
    <xf numFmtId="0" fontId="15" fillId="3" borderId="35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8" fillId="3" borderId="66" xfId="0" applyFont="1" applyFill="1" applyBorder="1" applyAlignment="1">
      <alignment horizontal="center" vertical="center"/>
    </xf>
    <xf numFmtId="0" fontId="35" fillId="0" borderId="9" xfId="0" applyFont="1" applyFill="1" applyBorder="1">
      <alignment vertical="center"/>
    </xf>
    <xf numFmtId="0" fontId="34" fillId="0" borderId="2" xfId="0" applyFont="1" applyFill="1" applyBorder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5" xfId="0" applyFont="1" applyFill="1" applyBorder="1">
      <alignment vertical="center"/>
    </xf>
    <xf numFmtId="0" fontId="20" fillId="0" borderId="33" xfId="0" applyFont="1" applyBorder="1" applyAlignment="1">
      <alignment horizontal="center" vertical="center"/>
    </xf>
    <xf numFmtId="0" fontId="7" fillId="7" borderId="62" xfId="0" applyFont="1" applyFill="1" applyBorder="1" applyAlignment="1">
      <alignment horizontal="left" vertical="center"/>
    </xf>
    <xf numFmtId="0" fontId="7" fillId="7" borderId="58" xfId="0" applyFont="1" applyFill="1" applyBorder="1" applyAlignment="1">
      <alignment horizontal="left" vertical="center"/>
    </xf>
    <xf numFmtId="0" fontId="7" fillId="7" borderId="48" xfId="0" applyFont="1" applyFill="1" applyBorder="1" applyAlignment="1">
      <alignment horizontal="left" vertical="center"/>
    </xf>
    <xf numFmtId="0" fontId="18" fillId="7" borderId="62" xfId="0" applyFont="1" applyFill="1" applyBorder="1" applyAlignment="1">
      <alignment horizontal="left" vertical="center"/>
    </xf>
    <xf numFmtId="0" fontId="18" fillId="7" borderId="58" xfId="0" applyFont="1" applyFill="1" applyBorder="1" applyAlignment="1">
      <alignment horizontal="left" vertical="center"/>
    </xf>
    <xf numFmtId="0" fontId="18" fillId="7" borderId="48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center" vertical="center" textRotation="255" wrapText="1"/>
    </xf>
    <xf numFmtId="0" fontId="15" fillId="0" borderId="39" xfId="0" applyFont="1" applyBorder="1" applyAlignment="1">
      <alignment horizontal="center" vertical="center" textRotation="255" wrapText="1"/>
    </xf>
    <xf numFmtId="0" fontId="15" fillId="0" borderId="9" xfId="0" applyFont="1" applyBorder="1" applyAlignment="1">
      <alignment horizontal="center" vertical="center" textRotation="255" wrapText="1"/>
    </xf>
    <xf numFmtId="0" fontId="18" fillId="0" borderId="40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textRotation="255"/>
    </xf>
    <xf numFmtId="0" fontId="18" fillId="0" borderId="38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textRotation="255"/>
    </xf>
    <xf numFmtId="0" fontId="18" fillId="6" borderId="57" xfId="0" applyFont="1" applyFill="1" applyBorder="1" applyAlignment="1">
      <alignment horizontal="center" vertical="center"/>
    </xf>
    <xf numFmtId="0" fontId="18" fillId="6" borderId="58" xfId="0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22" fillId="7" borderId="50" xfId="0" applyFont="1" applyFill="1" applyBorder="1" applyAlignment="1">
      <alignment horizontal="left" vertical="center" wrapText="1"/>
    </xf>
    <xf numFmtId="0" fontId="22" fillId="7" borderId="33" xfId="0" applyFont="1" applyFill="1" applyBorder="1" applyAlignment="1">
      <alignment horizontal="left" vertical="center" wrapText="1"/>
    </xf>
    <xf numFmtId="0" fontId="22" fillId="7" borderId="48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5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left" vertical="top" wrapText="1"/>
    </xf>
    <xf numFmtId="0" fontId="23" fillId="0" borderId="58" xfId="0" applyFont="1" applyBorder="1" applyAlignment="1">
      <alignment horizontal="left" vertical="top" wrapText="1"/>
    </xf>
    <xf numFmtId="0" fontId="23" fillId="0" borderId="48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center" vertical="center" textRotation="255" wrapText="1"/>
    </xf>
    <xf numFmtId="0" fontId="15" fillId="0" borderId="7" xfId="0" applyFont="1" applyBorder="1" applyAlignment="1">
      <alignment horizontal="center" vertical="center" textRotation="255" wrapText="1"/>
    </xf>
    <xf numFmtId="0" fontId="15" fillId="0" borderId="38" xfId="0" applyFont="1" applyBorder="1" applyAlignment="1">
      <alignment horizontal="center" vertical="center" textRotation="255" wrapText="1"/>
    </xf>
    <xf numFmtId="0" fontId="15" fillId="0" borderId="61" xfId="0" applyFont="1" applyBorder="1" applyAlignment="1">
      <alignment horizontal="center" vertical="center" textRotation="255" wrapText="1"/>
    </xf>
    <xf numFmtId="0" fontId="15" fillId="0" borderId="56" xfId="0" applyFont="1" applyBorder="1" applyAlignment="1">
      <alignment horizontal="center" vertical="center" textRotation="255" wrapText="1"/>
    </xf>
    <xf numFmtId="0" fontId="15" fillId="0" borderId="2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 horizontal="left" vertical="top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3" fillId="5" borderId="4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zoomScaleNormal="100" zoomScalePageLayoutView="90" workbookViewId="0">
      <selection activeCell="T10" sqref="T10"/>
    </sheetView>
  </sheetViews>
  <sheetFormatPr defaultColWidth="9" defaultRowHeight="12.5" x14ac:dyDescent="0.4"/>
  <cols>
    <col min="1" max="2" width="2.6328125" style="21" customWidth="1"/>
    <col min="3" max="3" width="18.26953125" style="37" customWidth="1"/>
    <col min="4" max="7" width="4.36328125" style="21" customWidth="1"/>
    <col min="8" max="8" width="15.08984375" style="21" customWidth="1"/>
    <col min="9" max="12" width="4.6328125" style="21" customWidth="1"/>
    <col min="13" max="13" width="13" style="21" customWidth="1"/>
    <col min="14" max="17" width="4.6328125" style="21" customWidth="1"/>
    <col min="18" max="18" width="12.08984375" style="21" customWidth="1"/>
    <col min="19" max="22" width="4.6328125" style="21" customWidth="1"/>
    <col min="23" max="23" width="3.6328125" style="21" customWidth="1"/>
    <col min="24" max="31" width="4.6328125" style="21" customWidth="1"/>
    <col min="32" max="16384" width="9" style="21"/>
  </cols>
  <sheetData>
    <row r="1" spans="1:26" ht="24.75" customHeight="1" thickBot="1" x14ac:dyDescent="0.45">
      <c r="A1" s="180" t="s">
        <v>133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24"/>
      <c r="Y1" s="24"/>
      <c r="Z1" s="24"/>
    </row>
    <row r="2" spans="1:26" ht="14.15" customHeight="1" x14ac:dyDescent="0.4">
      <c r="A2" s="23" t="s">
        <v>4</v>
      </c>
      <c r="B2" s="199" t="s">
        <v>5</v>
      </c>
      <c r="C2" s="210" t="s">
        <v>6</v>
      </c>
      <c r="D2" s="211"/>
      <c r="E2" s="211"/>
      <c r="F2" s="211"/>
      <c r="G2" s="212"/>
      <c r="H2" s="211" t="s">
        <v>7</v>
      </c>
      <c r="I2" s="211"/>
      <c r="J2" s="211"/>
      <c r="K2" s="211"/>
      <c r="L2" s="211"/>
      <c r="M2" s="210" t="s">
        <v>8</v>
      </c>
      <c r="N2" s="211"/>
      <c r="O2" s="211"/>
      <c r="P2" s="211"/>
      <c r="Q2" s="212"/>
      <c r="R2" s="210" t="s">
        <v>9</v>
      </c>
      <c r="S2" s="211"/>
      <c r="T2" s="211"/>
      <c r="U2" s="211"/>
      <c r="V2" s="212"/>
      <c r="W2" s="213" t="s">
        <v>1</v>
      </c>
      <c r="X2" s="24"/>
      <c r="Y2" s="24"/>
      <c r="Z2" s="24"/>
    </row>
    <row r="3" spans="1:26" ht="14.15" customHeight="1" x14ac:dyDescent="0.4">
      <c r="A3" s="236" t="s">
        <v>10</v>
      </c>
      <c r="B3" s="200"/>
      <c r="C3" s="227" t="s">
        <v>11</v>
      </c>
      <c r="D3" s="215" t="s">
        <v>12</v>
      </c>
      <c r="E3" s="219"/>
      <c r="F3" s="215" t="s">
        <v>13</v>
      </c>
      <c r="G3" s="226"/>
      <c r="H3" s="238" t="s">
        <v>11</v>
      </c>
      <c r="I3" s="215" t="s">
        <v>12</v>
      </c>
      <c r="J3" s="219"/>
      <c r="K3" s="215" t="s">
        <v>13</v>
      </c>
      <c r="L3" s="216"/>
      <c r="M3" s="227" t="s">
        <v>11</v>
      </c>
      <c r="N3" s="215" t="s">
        <v>12</v>
      </c>
      <c r="O3" s="229"/>
      <c r="P3" s="215" t="s">
        <v>13</v>
      </c>
      <c r="Q3" s="226"/>
      <c r="R3" s="227" t="s">
        <v>11</v>
      </c>
      <c r="S3" s="215" t="s">
        <v>12</v>
      </c>
      <c r="T3" s="219"/>
      <c r="U3" s="215" t="s">
        <v>13</v>
      </c>
      <c r="V3" s="226"/>
      <c r="W3" s="214"/>
      <c r="X3" s="24"/>
      <c r="Y3" s="24"/>
      <c r="Z3" s="24"/>
    </row>
    <row r="4" spans="1:26" ht="28.5" customHeight="1" thickBot="1" x14ac:dyDescent="0.45">
      <c r="A4" s="237"/>
      <c r="B4" s="220"/>
      <c r="C4" s="228"/>
      <c r="D4" s="25" t="s">
        <v>2</v>
      </c>
      <c r="E4" s="25" t="s">
        <v>3</v>
      </c>
      <c r="F4" s="25" t="s">
        <v>2</v>
      </c>
      <c r="G4" s="26" t="s">
        <v>3</v>
      </c>
      <c r="H4" s="239"/>
      <c r="I4" s="25" t="s">
        <v>2</v>
      </c>
      <c r="J4" s="25" t="s">
        <v>3</v>
      </c>
      <c r="K4" s="25" t="s">
        <v>2</v>
      </c>
      <c r="L4" s="27" t="s">
        <v>3</v>
      </c>
      <c r="M4" s="228"/>
      <c r="N4" s="25" t="s">
        <v>2</v>
      </c>
      <c r="O4" s="25" t="s">
        <v>3</v>
      </c>
      <c r="P4" s="25" t="s">
        <v>2</v>
      </c>
      <c r="Q4" s="26" t="s">
        <v>3</v>
      </c>
      <c r="R4" s="228"/>
      <c r="S4" s="25" t="s">
        <v>2</v>
      </c>
      <c r="T4" s="25" t="s">
        <v>3</v>
      </c>
      <c r="U4" s="25" t="s">
        <v>2</v>
      </c>
      <c r="V4" s="26" t="s">
        <v>3</v>
      </c>
      <c r="W4" s="214"/>
    </row>
    <row r="5" spans="1:26" ht="15" customHeight="1" x14ac:dyDescent="0.4">
      <c r="A5" s="230" t="s">
        <v>63</v>
      </c>
      <c r="B5" s="231"/>
      <c r="C5" s="52" t="s">
        <v>45</v>
      </c>
      <c r="D5" s="53">
        <v>2</v>
      </c>
      <c r="E5" s="54">
        <v>2</v>
      </c>
      <c r="F5" s="53"/>
      <c r="G5" s="55"/>
      <c r="H5" s="56" t="s">
        <v>50</v>
      </c>
      <c r="I5" s="57">
        <v>2</v>
      </c>
      <c r="J5" s="57">
        <v>2</v>
      </c>
      <c r="K5" s="57"/>
      <c r="L5" s="58"/>
      <c r="M5" s="59" t="s">
        <v>61</v>
      </c>
      <c r="N5" s="57">
        <v>1</v>
      </c>
      <c r="O5" s="57">
        <v>1</v>
      </c>
      <c r="P5" s="57"/>
      <c r="Q5" s="60"/>
      <c r="R5" s="61"/>
      <c r="S5" s="57"/>
      <c r="T5" s="57"/>
      <c r="U5" s="57"/>
      <c r="V5" s="140"/>
      <c r="W5" s="203" t="s">
        <v>69</v>
      </c>
    </row>
    <row r="6" spans="1:26" ht="15" customHeight="1" x14ac:dyDescent="0.4">
      <c r="A6" s="232"/>
      <c r="B6" s="233"/>
      <c r="C6" s="52" t="s">
        <v>46</v>
      </c>
      <c r="D6" s="53"/>
      <c r="E6" s="54"/>
      <c r="F6" s="53">
        <v>2</v>
      </c>
      <c r="G6" s="55">
        <v>2</v>
      </c>
      <c r="H6" s="47" t="s">
        <v>56</v>
      </c>
      <c r="I6" s="63">
        <v>2</v>
      </c>
      <c r="J6" s="63">
        <v>2</v>
      </c>
      <c r="K6" s="63"/>
      <c r="L6" s="64"/>
      <c r="M6" s="65" t="s">
        <v>62</v>
      </c>
      <c r="N6" s="53"/>
      <c r="O6" s="53"/>
      <c r="P6" s="53">
        <v>1</v>
      </c>
      <c r="Q6" s="55">
        <v>1</v>
      </c>
      <c r="R6" s="66"/>
      <c r="S6" s="53"/>
      <c r="T6" s="53"/>
      <c r="U6" s="53"/>
      <c r="V6" s="141"/>
      <c r="W6" s="203"/>
    </row>
    <row r="7" spans="1:26" ht="15" customHeight="1" x14ac:dyDescent="0.4">
      <c r="A7" s="232"/>
      <c r="B7" s="233"/>
      <c r="C7" s="67" t="s">
        <v>47</v>
      </c>
      <c r="D7" s="63">
        <v>2</v>
      </c>
      <c r="E7" s="63">
        <v>2</v>
      </c>
      <c r="F7" s="63"/>
      <c r="G7" s="68"/>
      <c r="H7" s="47" t="s">
        <v>51</v>
      </c>
      <c r="I7" s="63"/>
      <c r="J7" s="63"/>
      <c r="K7" s="63">
        <v>2</v>
      </c>
      <c r="L7" s="64">
        <v>2</v>
      </c>
      <c r="M7" s="69"/>
      <c r="N7" s="63"/>
      <c r="O7" s="63"/>
      <c r="P7" s="63"/>
      <c r="Q7" s="68"/>
      <c r="R7" s="62"/>
      <c r="S7" s="63"/>
      <c r="T7" s="63"/>
      <c r="U7" s="70"/>
      <c r="V7" s="142"/>
      <c r="W7" s="203"/>
    </row>
    <row r="8" spans="1:26" ht="15" customHeight="1" x14ac:dyDescent="0.4">
      <c r="A8" s="232"/>
      <c r="B8" s="233"/>
      <c r="C8" s="67" t="s">
        <v>48</v>
      </c>
      <c r="D8" s="63"/>
      <c r="E8" s="63"/>
      <c r="F8" s="63">
        <v>2</v>
      </c>
      <c r="G8" s="68">
        <v>2</v>
      </c>
      <c r="H8" s="47" t="s">
        <v>52</v>
      </c>
      <c r="I8" s="63">
        <v>2</v>
      </c>
      <c r="J8" s="63">
        <v>2</v>
      </c>
      <c r="K8" s="63"/>
      <c r="L8" s="64"/>
      <c r="M8" s="71"/>
      <c r="N8" s="63"/>
      <c r="O8" s="63"/>
      <c r="P8" s="70"/>
      <c r="Q8" s="72"/>
      <c r="R8" s="62"/>
      <c r="S8" s="63"/>
      <c r="T8" s="63"/>
      <c r="U8" s="63"/>
      <c r="V8" s="143"/>
      <c r="W8" s="203"/>
    </row>
    <row r="9" spans="1:26" ht="15" customHeight="1" x14ac:dyDescent="0.4">
      <c r="A9" s="232"/>
      <c r="B9" s="233"/>
      <c r="C9" s="67" t="s">
        <v>49</v>
      </c>
      <c r="D9" s="63">
        <v>2</v>
      </c>
      <c r="E9" s="63">
        <v>2</v>
      </c>
      <c r="F9" s="63"/>
      <c r="G9" s="68"/>
      <c r="H9" s="73" t="s">
        <v>53</v>
      </c>
      <c r="I9" s="63"/>
      <c r="J9" s="63"/>
      <c r="K9" s="63">
        <v>2</v>
      </c>
      <c r="L9" s="64">
        <v>2</v>
      </c>
      <c r="M9" s="71"/>
      <c r="N9" s="70"/>
      <c r="O9" s="70"/>
      <c r="P9" s="70"/>
      <c r="Q9" s="72"/>
      <c r="R9" s="67"/>
      <c r="S9" s="63"/>
      <c r="T9" s="63"/>
      <c r="U9" s="63"/>
      <c r="V9" s="143"/>
      <c r="W9" s="203"/>
    </row>
    <row r="10" spans="1:26" ht="15" customHeight="1" x14ac:dyDescent="0.4">
      <c r="A10" s="232"/>
      <c r="B10" s="233"/>
      <c r="C10" s="74" t="s">
        <v>67</v>
      </c>
      <c r="D10" s="63">
        <v>2</v>
      </c>
      <c r="E10" s="63">
        <v>2</v>
      </c>
      <c r="F10" s="63"/>
      <c r="G10" s="63"/>
      <c r="H10" s="73" t="s">
        <v>54</v>
      </c>
      <c r="I10" s="63">
        <v>2</v>
      </c>
      <c r="J10" s="63">
        <v>2</v>
      </c>
      <c r="K10" s="63"/>
      <c r="L10" s="64"/>
      <c r="M10" s="71"/>
      <c r="N10" s="63"/>
      <c r="O10" s="63"/>
      <c r="P10" s="63"/>
      <c r="Q10" s="68"/>
      <c r="R10" s="62"/>
      <c r="S10" s="70"/>
      <c r="T10" s="70"/>
      <c r="U10" s="70"/>
      <c r="V10" s="142"/>
      <c r="W10" s="203"/>
    </row>
    <row r="11" spans="1:26" ht="15" customHeight="1" x14ac:dyDescent="0.4">
      <c r="A11" s="232"/>
      <c r="B11" s="233"/>
      <c r="C11" s="74" t="s">
        <v>68</v>
      </c>
      <c r="D11" s="63"/>
      <c r="E11" s="63"/>
      <c r="F11" s="63">
        <v>2</v>
      </c>
      <c r="G11" s="68">
        <v>2</v>
      </c>
      <c r="H11" s="73" t="s">
        <v>55</v>
      </c>
      <c r="I11" s="63"/>
      <c r="J11" s="63"/>
      <c r="K11" s="63">
        <v>2</v>
      </c>
      <c r="L11" s="64">
        <v>2</v>
      </c>
      <c r="M11" s="71"/>
      <c r="N11" s="63"/>
      <c r="O11" s="68"/>
      <c r="P11" s="63"/>
      <c r="Q11" s="68"/>
      <c r="R11" s="62"/>
      <c r="S11" s="70"/>
      <c r="T11" s="70"/>
      <c r="U11" s="70"/>
      <c r="V11" s="142"/>
      <c r="W11" s="203"/>
    </row>
    <row r="12" spans="1:26" ht="15" customHeight="1" x14ac:dyDescent="0.4">
      <c r="A12" s="232"/>
      <c r="B12" s="233"/>
      <c r="C12" s="62" t="s">
        <v>57</v>
      </c>
      <c r="D12" s="63">
        <v>1</v>
      </c>
      <c r="E12" s="63">
        <v>1</v>
      </c>
      <c r="F12" s="63"/>
      <c r="G12" s="68"/>
      <c r="H12" s="48"/>
      <c r="I12" s="49"/>
      <c r="J12" s="49"/>
      <c r="K12" s="49"/>
      <c r="L12" s="50"/>
      <c r="M12" s="71"/>
      <c r="N12" s="63"/>
      <c r="O12" s="68"/>
      <c r="P12" s="63"/>
      <c r="Q12" s="68"/>
      <c r="R12" s="62"/>
      <c r="S12" s="70"/>
      <c r="T12" s="70"/>
      <c r="U12" s="70"/>
      <c r="V12" s="142"/>
      <c r="W12" s="203"/>
    </row>
    <row r="13" spans="1:26" ht="15" customHeight="1" thickBot="1" x14ac:dyDescent="0.45">
      <c r="A13" s="232"/>
      <c r="B13" s="233"/>
      <c r="C13" s="73" t="s">
        <v>58</v>
      </c>
      <c r="D13" s="63"/>
      <c r="E13" s="63"/>
      <c r="F13" s="63">
        <v>1</v>
      </c>
      <c r="G13" s="68">
        <v>1</v>
      </c>
      <c r="H13" s="73"/>
      <c r="I13" s="63"/>
      <c r="J13" s="63"/>
      <c r="K13" s="63"/>
      <c r="L13" s="64"/>
      <c r="M13" s="71"/>
      <c r="N13" s="63"/>
      <c r="O13" s="68"/>
      <c r="P13" s="63"/>
      <c r="Q13" s="68"/>
      <c r="R13" s="62"/>
      <c r="S13" s="70"/>
      <c r="T13" s="70"/>
      <c r="U13" s="70"/>
      <c r="V13" s="142"/>
      <c r="W13" s="203"/>
    </row>
    <row r="14" spans="1:26" ht="15" customHeight="1" x14ac:dyDescent="0.4">
      <c r="A14" s="230" t="s">
        <v>64</v>
      </c>
      <c r="B14" s="231"/>
      <c r="C14" s="75" t="s">
        <v>59</v>
      </c>
      <c r="D14" s="57">
        <v>0</v>
      </c>
      <c r="E14" s="57">
        <v>0</v>
      </c>
      <c r="F14" s="57"/>
      <c r="G14" s="60"/>
      <c r="H14" s="75"/>
      <c r="I14" s="57"/>
      <c r="J14" s="57"/>
      <c r="K14" s="57"/>
      <c r="L14" s="58"/>
      <c r="M14" s="76"/>
      <c r="N14" s="57"/>
      <c r="O14" s="60"/>
      <c r="P14" s="57"/>
      <c r="Q14" s="60"/>
      <c r="R14" s="61"/>
      <c r="S14" s="77"/>
      <c r="T14" s="77"/>
      <c r="U14" s="77"/>
      <c r="V14" s="144"/>
      <c r="W14" s="203"/>
    </row>
    <row r="15" spans="1:26" ht="15" customHeight="1" x14ac:dyDescent="0.4">
      <c r="A15" s="232"/>
      <c r="B15" s="233"/>
      <c r="C15" s="62" t="s">
        <v>60</v>
      </c>
      <c r="D15" s="63"/>
      <c r="E15" s="63"/>
      <c r="F15" s="63">
        <v>0</v>
      </c>
      <c r="G15" s="68">
        <v>0</v>
      </c>
      <c r="H15" s="73"/>
      <c r="I15" s="63"/>
      <c r="J15" s="63"/>
      <c r="K15" s="63"/>
      <c r="L15" s="64"/>
      <c r="M15" s="71"/>
      <c r="N15" s="63"/>
      <c r="O15" s="68"/>
      <c r="P15" s="63"/>
      <c r="Q15" s="68"/>
      <c r="R15" s="62"/>
      <c r="S15" s="70"/>
      <c r="T15" s="70"/>
      <c r="U15" s="70"/>
      <c r="V15" s="142"/>
      <c r="W15" s="203"/>
    </row>
    <row r="16" spans="1:26" ht="15" customHeight="1" x14ac:dyDescent="0.4">
      <c r="A16" s="232"/>
      <c r="B16" s="233"/>
      <c r="C16" s="51" t="s">
        <v>65</v>
      </c>
      <c r="D16" s="63">
        <v>0</v>
      </c>
      <c r="E16" s="63">
        <v>2</v>
      </c>
      <c r="F16" s="63"/>
      <c r="G16" s="68"/>
      <c r="H16" s="73"/>
      <c r="I16" s="63"/>
      <c r="J16" s="63"/>
      <c r="K16" s="63"/>
      <c r="L16" s="64"/>
      <c r="M16" s="71"/>
      <c r="N16" s="63"/>
      <c r="O16" s="68"/>
      <c r="P16" s="63"/>
      <c r="Q16" s="68"/>
      <c r="R16" s="62"/>
      <c r="S16" s="70"/>
      <c r="T16" s="70"/>
      <c r="U16" s="70"/>
      <c r="V16" s="142"/>
      <c r="W16" s="203"/>
    </row>
    <row r="17" spans="1:23" ht="15" customHeight="1" thickBot="1" x14ac:dyDescent="0.45">
      <c r="A17" s="232"/>
      <c r="B17" s="233"/>
      <c r="C17" s="157" t="s">
        <v>66</v>
      </c>
      <c r="D17" s="79"/>
      <c r="E17" s="79"/>
      <c r="F17" s="79">
        <v>0</v>
      </c>
      <c r="G17" s="80">
        <v>2</v>
      </c>
      <c r="H17" s="78"/>
      <c r="I17" s="79"/>
      <c r="J17" s="79"/>
      <c r="K17" s="79"/>
      <c r="L17" s="81"/>
      <c r="M17" s="82"/>
      <c r="N17" s="79"/>
      <c r="O17" s="80"/>
      <c r="P17" s="79"/>
      <c r="Q17" s="80"/>
      <c r="R17" s="83"/>
      <c r="S17" s="84"/>
      <c r="T17" s="84"/>
      <c r="U17" s="84"/>
      <c r="V17" s="145"/>
      <c r="W17" s="203"/>
    </row>
    <row r="18" spans="1:23" ht="15" customHeight="1" thickBot="1" x14ac:dyDescent="0.45">
      <c r="A18" s="234"/>
      <c r="B18" s="235"/>
      <c r="C18" s="28"/>
      <c r="D18" s="158">
        <f>SUM(D5:D17)</f>
        <v>9</v>
      </c>
      <c r="E18" s="158">
        <f t="shared" ref="E18:G18" si="0">SUM(E5:E17)</f>
        <v>11</v>
      </c>
      <c r="F18" s="158">
        <f t="shared" si="0"/>
        <v>7</v>
      </c>
      <c r="G18" s="158">
        <f t="shared" si="0"/>
        <v>9</v>
      </c>
      <c r="H18" s="28"/>
      <c r="I18" s="158">
        <f>SUM(I5:I17)</f>
        <v>8</v>
      </c>
      <c r="J18" s="158">
        <f t="shared" ref="J18:L18" si="1">SUM(J5:J17)</f>
        <v>8</v>
      </c>
      <c r="K18" s="158">
        <f t="shared" si="1"/>
        <v>6</v>
      </c>
      <c r="L18" s="159">
        <f t="shared" si="1"/>
        <v>6</v>
      </c>
      <c r="M18" s="139"/>
      <c r="N18" s="158">
        <f t="shared" ref="N18:Q18" si="2">SUM(N5:N17)</f>
        <v>1</v>
      </c>
      <c r="O18" s="158">
        <f t="shared" si="2"/>
        <v>1</v>
      </c>
      <c r="P18" s="160">
        <f t="shared" si="2"/>
        <v>1</v>
      </c>
      <c r="Q18" s="160">
        <f t="shared" si="2"/>
        <v>1</v>
      </c>
      <c r="R18" s="154"/>
      <c r="S18" s="160">
        <f>SUM(S10:S17)</f>
        <v>0</v>
      </c>
      <c r="T18" s="160">
        <f>SUM(T10:T17)</f>
        <v>0</v>
      </c>
      <c r="U18" s="160">
        <f>SUM(U10:U17)</f>
        <v>0</v>
      </c>
      <c r="V18" s="161">
        <f>SUM(V10:V17)</f>
        <v>0</v>
      </c>
      <c r="W18" s="218"/>
    </row>
    <row r="19" spans="1:23" ht="15" customHeight="1" x14ac:dyDescent="0.3">
      <c r="A19" s="217" t="s">
        <v>14</v>
      </c>
      <c r="B19" s="200" t="s">
        <v>40</v>
      </c>
      <c r="C19" s="85" t="s">
        <v>73</v>
      </c>
      <c r="D19" s="53"/>
      <c r="E19" s="53"/>
      <c r="F19" s="53">
        <v>2</v>
      </c>
      <c r="G19" s="86">
        <v>2</v>
      </c>
      <c r="H19" s="131" t="s">
        <v>70</v>
      </c>
      <c r="I19" s="132"/>
      <c r="J19" s="132"/>
      <c r="K19" s="133">
        <v>2</v>
      </c>
      <c r="L19" s="58">
        <v>2</v>
      </c>
      <c r="M19" s="66"/>
      <c r="N19" s="54"/>
      <c r="O19" s="54"/>
      <c r="P19" s="54"/>
      <c r="Q19" s="87"/>
      <c r="R19" s="66"/>
      <c r="S19" s="54"/>
      <c r="T19" s="54"/>
      <c r="U19" s="54"/>
      <c r="V19" s="88"/>
      <c r="W19" s="41"/>
    </row>
    <row r="20" spans="1:23" ht="15" customHeight="1" x14ac:dyDescent="0.3">
      <c r="A20" s="217"/>
      <c r="B20" s="200"/>
      <c r="C20" s="93" t="s">
        <v>78</v>
      </c>
      <c r="D20" s="94">
        <v>2</v>
      </c>
      <c r="E20" s="94">
        <v>2</v>
      </c>
      <c r="F20" s="94"/>
      <c r="G20" s="95"/>
      <c r="H20" s="107" t="s">
        <v>79</v>
      </c>
      <c r="I20" s="108">
        <v>2</v>
      </c>
      <c r="J20" s="108">
        <v>2</v>
      </c>
      <c r="K20" s="108"/>
      <c r="L20" s="95"/>
      <c r="M20" s="66"/>
      <c r="N20" s="54"/>
      <c r="O20" s="54"/>
      <c r="P20" s="54"/>
      <c r="Q20" s="87"/>
      <c r="R20" s="66"/>
      <c r="S20" s="54"/>
      <c r="T20" s="54"/>
      <c r="U20" s="54"/>
      <c r="V20" s="88"/>
      <c r="W20" s="41">
        <v>12</v>
      </c>
    </row>
    <row r="21" spans="1:23" ht="15" customHeight="1" thickBot="1" x14ac:dyDescent="0.45">
      <c r="A21" s="217"/>
      <c r="B21" s="200"/>
      <c r="C21" s="149" t="s">
        <v>80</v>
      </c>
      <c r="D21" s="100"/>
      <c r="E21" s="100"/>
      <c r="F21" s="100">
        <v>2</v>
      </c>
      <c r="G21" s="150">
        <v>2</v>
      </c>
      <c r="H21" s="99" t="s">
        <v>81</v>
      </c>
      <c r="I21" s="100"/>
      <c r="J21" s="100"/>
      <c r="K21" s="100">
        <v>2</v>
      </c>
      <c r="L21" s="101">
        <v>2</v>
      </c>
      <c r="M21" s="151"/>
      <c r="N21" s="152"/>
      <c r="O21" s="152"/>
      <c r="P21" s="152"/>
      <c r="Q21" s="153"/>
      <c r="R21" s="151"/>
      <c r="S21" s="152"/>
      <c r="T21" s="152"/>
      <c r="U21" s="152"/>
      <c r="V21" s="153"/>
      <c r="W21" s="203" t="s">
        <v>2</v>
      </c>
    </row>
    <row r="22" spans="1:23" ht="15" customHeight="1" thickBot="1" x14ac:dyDescent="0.45">
      <c r="A22" s="217"/>
      <c r="B22" s="200"/>
      <c r="C22" s="154" t="s">
        <v>15</v>
      </c>
      <c r="D22" s="162">
        <f>SUM(D19:D21)</f>
        <v>2</v>
      </c>
      <c r="E22" s="162">
        <f>SUM(E19:E21)</f>
        <v>2</v>
      </c>
      <c r="F22" s="162">
        <f>SUM(F19:F21)</f>
        <v>4</v>
      </c>
      <c r="G22" s="162">
        <f>SUM(G19:G21)</f>
        <v>4</v>
      </c>
      <c r="H22" s="154" t="s">
        <v>15</v>
      </c>
      <c r="I22" s="162">
        <f>SUM(I19:I21)</f>
        <v>2</v>
      </c>
      <c r="J22" s="162">
        <f>SUM(J19:J21)</f>
        <v>2</v>
      </c>
      <c r="K22" s="162">
        <f>SUM(K19:K21)</f>
        <v>4</v>
      </c>
      <c r="L22" s="162">
        <f>SUM(L19:L21)</f>
        <v>4</v>
      </c>
      <c r="M22" s="154" t="s">
        <v>15</v>
      </c>
      <c r="N22" s="162">
        <f>SUM(N19:N21)</f>
        <v>0</v>
      </c>
      <c r="O22" s="162">
        <f>SUM(O19:O21)</f>
        <v>0</v>
      </c>
      <c r="P22" s="162">
        <f>SUM(P19:P21)</f>
        <v>0</v>
      </c>
      <c r="Q22" s="162">
        <f>SUM(Q19:Q21)</f>
        <v>0</v>
      </c>
      <c r="R22" s="154" t="s">
        <v>15</v>
      </c>
      <c r="S22" s="162">
        <f>SUM(S19:S21)</f>
        <v>0</v>
      </c>
      <c r="T22" s="162">
        <f>SUM(T19:T21)</f>
        <v>0</v>
      </c>
      <c r="U22" s="162">
        <f>SUM(U19:U21)</f>
        <v>0</v>
      </c>
      <c r="V22" s="161">
        <f>SUM(V19:V21)</f>
        <v>0</v>
      </c>
      <c r="W22" s="218"/>
    </row>
    <row r="23" spans="1:23" ht="15" customHeight="1" x14ac:dyDescent="0.4">
      <c r="A23" s="187" t="s">
        <v>101</v>
      </c>
      <c r="B23" s="199" t="s">
        <v>0</v>
      </c>
      <c r="C23" s="122" t="s">
        <v>82</v>
      </c>
      <c r="D23" s="94">
        <v>2</v>
      </c>
      <c r="E23" s="94">
        <v>2</v>
      </c>
      <c r="F23" s="94"/>
      <c r="G23" s="95"/>
      <c r="H23" s="103" t="s">
        <v>83</v>
      </c>
      <c r="I23" s="94">
        <v>3</v>
      </c>
      <c r="J23" s="94">
        <v>3</v>
      </c>
      <c r="K23" s="94"/>
      <c r="L23" s="104"/>
      <c r="M23" s="93" t="s">
        <v>84</v>
      </c>
      <c r="N23" s="94">
        <v>2</v>
      </c>
      <c r="O23" s="94">
        <v>2</v>
      </c>
      <c r="P23" s="94"/>
      <c r="Q23" s="104"/>
      <c r="R23" s="127" t="s">
        <v>85</v>
      </c>
      <c r="S23" s="94">
        <v>2</v>
      </c>
      <c r="T23" s="94">
        <v>2</v>
      </c>
      <c r="U23" s="94"/>
      <c r="V23" s="95"/>
      <c r="W23" s="208">
        <f>D29+F29+I29+K29+N29+P29+S29+U29</f>
        <v>32</v>
      </c>
    </row>
    <row r="24" spans="1:23" ht="15" customHeight="1" x14ac:dyDescent="0.4">
      <c r="A24" s="188"/>
      <c r="B24" s="200"/>
      <c r="C24" s="107" t="s">
        <v>86</v>
      </c>
      <c r="D24" s="108">
        <v>2</v>
      </c>
      <c r="E24" s="108">
        <v>2</v>
      </c>
      <c r="F24" s="108"/>
      <c r="G24" s="109"/>
      <c r="H24" s="110" t="s">
        <v>87</v>
      </c>
      <c r="I24" s="108">
        <v>2</v>
      </c>
      <c r="J24" s="108">
        <v>2</v>
      </c>
      <c r="K24" s="108"/>
      <c r="L24" s="108"/>
      <c r="M24" s="111" t="s">
        <v>88</v>
      </c>
      <c r="N24" s="108">
        <v>2</v>
      </c>
      <c r="O24" s="108">
        <v>2</v>
      </c>
      <c r="P24" s="108"/>
      <c r="Q24" s="108"/>
      <c r="R24" s="112"/>
      <c r="S24" s="94"/>
      <c r="T24" s="108"/>
      <c r="U24" s="94"/>
      <c r="V24" s="95"/>
      <c r="W24" s="209"/>
    </row>
    <row r="25" spans="1:23" ht="15" customHeight="1" x14ac:dyDescent="0.4">
      <c r="A25" s="188"/>
      <c r="B25" s="200"/>
      <c r="C25" s="111" t="s">
        <v>89</v>
      </c>
      <c r="D25" s="108">
        <v>2</v>
      </c>
      <c r="E25" s="108">
        <v>2</v>
      </c>
      <c r="F25" s="108"/>
      <c r="G25" s="109"/>
      <c r="H25" s="113" t="s">
        <v>90</v>
      </c>
      <c r="I25" s="108"/>
      <c r="J25" s="108"/>
      <c r="K25" s="108">
        <v>2</v>
      </c>
      <c r="L25" s="109">
        <v>2</v>
      </c>
      <c r="M25" s="45" t="s">
        <v>91</v>
      </c>
      <c r="N25" s="44">
        <v>3</v>
      </c>
      <c r="O25" s="44">
        <v>3</v>
      </c>
      <c r="P25" s="108"/>
      <c r="Q25" s="114"/>
      <c r="R25" s="115"/>
      <c r="S25" s="116"/>
      <c r="T25" s="116"/>
      <c r="U25" s="116"/>
      <c r="V25" s="117"/>
      <c r="W25" s="209"/>
    </row>
    <row r="26" spans="1:23" ht="15" customHeight="1" x14ac:dyDescent="0.4">
      <c r="A26" s="188"/>
      <c r="B26" s="200"/>
      <c r="C26" s="111" t="s">
        <v>92</v>
      </c>
      <c r="D26" s="108">
        <v>2</v>
      </c>
      <c r="E26" s="108">
        <v>2</v>
      </c>
      <c r="F26" s="108"/>
      <c r="G26" s="109"/>
      <c r="H26" s="113" t="s">
        <v>93</v>
      </c>
      <c r="I26" s="108">
        <v>2</v>
      </c>
      <c r="J26" s="108">
        <v>2</v>
      </c>
      <c r="K26" s="108"/>
      <c r="L26" s="114"/>
      <c r="M26" s="107"/>
      <c r="N26" s="108"/>
      <c r="O26" s="108"/>
      <c r="P26" s="108"/>
      <c r="Q26" s="114"/>
      <c r="R26" s="107"/>
      <c r="S26" s="108"/>
      <c r="T26" s="108"/>
      <c r="U26" s="108"/>
      <c r="V26" s="109"/>
      <c r="W26" s="209"/>
    </row>
    <row r="27" spans="1:23" ht="15" customHeight="1" x14ac:dyDescent="0.4">
      <c r="A27" s="188"/>
      <c r="B27" s="200"/>
      <c r="C27" s="107" t="s">
        <v>94</v>
      </c>
      <c r="D27" s="108"/>
      <c r="E27" s="108"/>
      <c r="F27" s="108">
        <v>2</v>
      </c>
      <c r="G27" s="109">
        <v>2</v>
      </c>
      <c r="H27" s="113" t="s">
        <v>95</v>
      </c>
      <c r="I27" s="108"/>
      <c r="J27" s="108"/>
      <c r="K27" s="108">
        <v>2</v>
      </c>
      <c r="L27" s="114">
        <v>2</v>
      </c>
      <c r="M27" s="107"/>
      <c r="N27" s="108"/>
      <c r="O27" s="108"/>
      <c r="P27" s="108"/>
      <c r="Q27" s="108"/>
      <c r="R27" s="107"/>
      <c r="S27" s="108"/>
      <c r="T27" s="108"/>
      <c r="U27" s="108"/>
      <c r="V27" s="109"/>
      <c r="W27" s="209"/>
    </row>
    <row r="28" spans="1:23" ht="15" customHeight="1" thickBot="1" x14ac:dyDescent="0.45">
      <c r="A28" s="188"/>
      <c r="B28" s="200"/>
      <c r="C28" s="107" t="s">
        <v>96</v>
      </c>
      <c r="D28" s="108"/>
      <c r="E28" s="108"/>
      <c r="F28" s="108">
        <v>2</v>
      </c>
      <c r="G28" s="109">
        <v>2</v>
      </c>
      <c r="H28" s="113"/>
      <c r="I28" s="108"/>
      <c r="J28" s="108"/>
      <c r="K28" s="108"/>
      <c r="L28" s="114"/>
      <c r="M28" s="107"/>
      <c r="N28" s="108"/>
      <c r="O28" s="108"/>
      <c r="P28" s="108"/>
      <c r="Q28" s="114"/>
      <c r="R28" s="107"/>
      <c r="S28" s="108"/>
      <c r="T28" s="108"/>
      <c r="U28" s="108"/>
      <c r="V28" s="109"/>
      <c r="W28" s="209"/>
    </row>
    <row r="29" spans="1:23" ht="15" customHeight="1" thickBot="1" x14ac:dyDescent="0.35">
      <c r="A29" s="188"/>
      <c r="B29" s="201"/>
      <c r="C29" s="154" t="s">
        <v>16</v>
      </c>
      <c r="D29" s="162">
        <f>SUM(D23:D28)</f>
        <v>8</v>
      </c>
      <c r="E29" s="162">
        <f>SUM(E23:E28)</f>
        <v>8</v>
      </c>
      <c r="F29" s="162">
        <f>SUM(F23:F28)</f>
        <v>4</v>
      </c>
      <c r="G29" s="161">
        <f>SUM(G23:G28)</f>
        <v>4</v>
      </c>
      <c r="H29" s="154" t="s">
        <v>16</v>
      </c>
      <c r="I29" s="162">
        <f>SUM(I23:I28)</f>
        <v>7</v>
      </c>
      <c r="J29" s="162">
        <f>SUM(J23:J28)</f>
        <v>7</v>
      </c>
      <c r="K29" s="162">
        <f>SUM(K23:K28)</f>
        <v>4</v>
      </c>
      <c r="L29" s="162">
        <f>SUM(L23:L28)</f>
        <v>4</v>
      </c>
      <c r="M29" s="154" t="s">
        <v>16</v>
      </c>
      <c r="N29" s="162">
        <f>SUM(N23:N28)</f>
        <v>7</v>
      </c>
      <c r="O29" s="162">
        <f>SUM(O23:O28)</f>
        <v>7</v>
      </c>
      <c r="P29" s="162">
        <f>SUM(P23:P28)</f>
        <v>0</v>
      </c>
      <c r="Q29" s="162">
        <f>SUM(Q23:Q28)</f>
        <v>0</v>
      </c>
      <c r="R29" s="154" t="s">
        <v>16</v>
      </c>
      <c r="S29" s="162">
        <f>SUM(S23:S28)</f>
        <v>2</v>
      </c>
      <c r="T29" s="162">
        <f>SUM(T23:T28)</f>
        <v>2</v>
      </c>
      <c r="U29" s="162">
        <f>SUM(U23:U28)</f>
        <v>0</v>
      </c>
      <c r="V29" s="161">
        <f>SUM(V23:V28)</f>
        <v>0</v>
      </c>
      <c r="W29" s="91"/>
    </row>
    <row r="30" spans="1:23" ht="15" customHeight="1" x14ac:dyDescent="0.4">
      <c r="A30" s="188"/>
      <c r="B30" s="204" t="s">
        <v>17</v>
      </c>
      <c r="C30" s="102" t="s">
        <v>97</v>
      </c>
      <c r="D30" s="97"/>
      <c r="E30" s="97"/>
      <c r="F30" s="97">
        <v>2</v>
      </c>
      <c r="G30" s="109">
        <v>2</v>
      </c>
      <c r="H30" s="134" t="s">
        <v>98</v>
      </c>
      <c r="I30" s="123"/>
      <c r="J30" s="123"/>
      <c r="K30" s="123">
        <v>2</v>
      </c>
      <c r="L30" s="135">
        <v>2</v>
      </c>
      <c r="M30" s="103" t="s">
        <v>99</v>
      </c>
      <c r="N30" s="97"/>
      <c r="O30" s="97"/>
      <c r="P30" s="97">
        <v>3</v>
      </c>
      <c r="Q30" s="98">
        <v>3</v>
      </c>
      <c r="R30" s="121" t="s">
        <v>128</v>
      </c>
      <c r="S30" s="94"/>
      <c r="T30" s="94"/>
      <c r="U30" s="94">
        <v>4</v>
      </c>
      <c r="V30" s="95">
        <v>4</v>
      </c>
      <c r="W30" s="203">
        <v>10</v>
      </c>
    </row>
    <row r="31" spans="1:23" ht="15" customHeight="1" x14ac:dyDescent="0.4">
      <c r="A31" s="188"/>
      <c r="B31" s="200"/>
      <c r="C31" s="122"/>
      <c r="D31" s="94"/>
      <c r="E31" s="94"/>
      <c r="F31" s="94"/>
      <c r="G31" s="109"/>
      <c r="H31" s="120"/>
      <c r="I31" s="108"/>
      <c r="J31" s="108"/>
      <c r="K31" s="108"/>
      <c r="L31" s="109"/>
      <c r="M31" s="118"/>
      <c r="N31" s="123"/>
      <c r="O31" s="123"/>
      <c r="P31" s="94"/>
      <c r="Q31" s="95"/>
      <c r="R31" s="176" t="s">
        <v>100</v>
      </c>
      <c r="S31" s="123">
        <v>2</v>
      </c>
      <c r="T31" s="123">
        <v>2</v>
      </c>
      <c r="U31" s="94"/>
      <c r="V31" s="95"/>
      <c r="W31" s="203"/>
    </row>
    <row r="32" spans="1:23" ht="15" customHeight="1" thickBot="1" x14ac:dyDescent="0.35">
      <c r="A32" s="189"/>
      <c r="B32" s="201"/>
      <c r="C32" s="146" t="s">
        <v>18</v>
      </c>
      <c r="D32" s="163">
        <f>SUM(D30:D31)</f>
        <v>0</v>
      </c>
      <c r="E32" s="163">
        <f>SUM(E30:E31)</f>
        <v>0</v>
      </c>
      <c r="F32" s="163">
        <f>SUM(F30:F31)</f>
        <v>2</v>
      </c>
      <c r="G32" s="164">
        <f>SUM(G30:G31)</f>
        <v>2</v>
      </c>
      <c r="H32" s="146" t="s">
        <v>18</v>
      </c>
      <c r="I32" s="163">
        <f>SUM(I30:I31)</f>
        <v>0</v>
      </c>
      <c r="J32" s="163">
        <f>SUM(J30:J31)</f>
        <v>0</v>
      </c>
      <c r="K32" s="163">
        <f>SUM(K30:K31)</f>
        <v>2</v>
      </c>
      <c r="L32" s="165">
        <f>SUM(L30:L31)</f>
        <v>2</v>
      </c>
      <c r="M32" s="29" t="s">
        <v>18</v>
      </c>
      <c r="N32" s="163">
        <f>SUM(N30:N31)</f>
        <v>0</v>
      </c>
      <c r="O32" s="163">
        <f>SUM(O30:O31)</f>
        <v>0</v>
      </c>
      <c r="P32" s="163">
        <f>SUM(P30:P31)</f>
        <v>3</v>
      </c>
      <c r="Q32" s="163">
        <f>SUM(Q30:Q31)</f>
        <v>3</v>
      </c>
      <c r="R32" s="146" t="s">
        <v>18</v>
      </c>
      <c r="S32" s="163">
        <f>SUM(S30:S31)</f>
        <v>2</v>
      </c>
      <c r="T32" s="163">
        <f>SUM(T30:T31)</f>
        <v>2</v>
      </c>
      <c r="U32" s="163">
        <f>SUM(U30:U31)</f>
        <v>4</v>
      </c>
      <c r="V32" s="163">
        <f>SUM(V30:V31)</f>
        <v>4</v>
      </c>
      <c r="W32" s="90"/>
    </row>
    <row r="33" spans="1:23" ht="15" customHeight="1" thickBot="1" x14ac:dyDescent="0.45">
      <c r="A33" s="30"/>
      <c r="B33" s="31"/>
      <c r="C33" s="147" t="s">
        <v>19</v>
      </c>
      <c r="D33" s="166">
        <f>D29+D32</f>
        <v>8</v>
      </c>
      <c r="E33" s="166">
        <f>E29+E32</f>
        <v>8</v>
      </c>
      <c r="F33" s="166">
        <f>F29+F32</f>
        <v>6</v>
      </c>
      <c r="G33" s="167">
        <f>G29+G32</f>
        <v>6</v>
      </c>
      <c r="H33" s="147" t="s">
        <v>19</v>
      </c>
      <c r="I33" s="166">
        <f>I29+I32</f>
        <v>7</v>
      </c>
      <c r="J33" s="166">
        <f>J29+J32</f>
        <v>7</v>
      </c>
      <c r="K33" s="166">
        <f>K29+K32</f>
        <v>6</v>
      </c>
      <c r="L33" s="168">
        <f>L29+L32</f>
        <v>6</v>
      </c>
      <c r="M33" s="155" t="s">
        <v>19</v>
      </c>
      <c r="N33" s="166">
        <f>N29+N32</f>
        <v>7</v>
      </c>
      <c r="O33" s="166">
        <f>O29+O32</f>
        <v>7</v>
      </c>
      <c r="P33" s="166">
        <f>P29+P32</f>
        <v>3</v>
      </c>
      <c r="Q33" s="166">
        <f>Q29+Q32</f>
        <v>3</v>
      </c>
      <c r="R33" s="147" t="s">
        <v>19</v>
      </c>
      <c r="S33" s="166">
        <f>S29+S32</f>
        <v>4</v>
      </c>
      <c r="T33" s="166">
        <f>T29+T32</f>
        <v>4</v>
      </c>
      <c r="U33" s="166">
        <f>U29+U32</f>
        <v>4</v>
      </c>
      <c r="V33" s="168">
        <f>V29+V32</f>
        <v>4</v>
      </c>
      <c r="W33" s="33"/>
    </row>
    <row r="34" spans="1:23" ht="15" customHeight="1" x14ac:dyDescent="0.4">
      <c r="A34" s="187" t="s">
        <v>126</v>
      </c>
      <c r="B34" s="199" t="s">
        <v>0</v>
      </c>
      <c r="C34" s="122" t="s">
        <v>102</v>
      </c>
      <c r="D34" s="94"/>
      <c r="E34" s="94"/>
      <c r="F34" s="94">
        <v>2</v>
      </c>
      <c r="G34" s="104">
        <v>2</v>
      </c>
      <c r="H34" s="122" t="s">
        <v>103</v>
      </c>
      <c r="I34" s="94"/>
      <c r="J34" s="94"/>
      <c r="K34" s="94">
        <v>2</v>
      </c>
      <c r="L34" s="95">
        <v>2</v>
      </c>
      <c r="M34" s="105" t="s">
        <v>104</v>
      </c>
      <c r="N34" s="97">
        <v>2</v>
      </c>
      <c r="O34" s="97">
        <v>2</v>
      </c>
      <c r="P34" s="97"/>
      <c r="Q34" s="106"/>
      <c r="R34" s="96" t="s">
        <v>105</v>
      </c>
      <c r="S34" s="97">
        <v>2</v>
      </c>
      <c r="T34" s="97">
        <v>2</v>
      </c>
      <c r="U34" s="97"/>
      <c r="V34" s="98"/>
      <c r="W34" s="202">
        <f>D39+F39+I39+K39+N39+P39+S39+U39</f>
        <v>27</v>
      </c>
    </row>
    <row r="35" spans="1:23" ht="15" customHeight="1" x14ac:dyDescent="0.4">
      <c r="A35" s="188"/>
      <c r="B35" s="200"/>
      <c r="C35" s="122"/>
      <c r="D35" s="94"/>
      <c r="E35" s="94"/>
      <c r="F35" s="94"/>
      <c r="G35" s="104"/>
      <c r="H35" s="122" t="s">
        <v>106</v>
      </c>
      <c r="I35" s="94"/>
      <c r="J35" s="94"/>
      <c r="K35" s="94">
        <v>2</v>
      </c>
      <c r="L35" s="95">
        <v>2</v>
      </c>
      <c r="M35" s="93" t="s">
        <v>107</v>
      </c>
      <c r="N35" s="94">
        <v>2</v>
      </c>
      <c r="O35" s="94">
        <v>2</v>
      </c>
      <c r="P35" s="94"/>
      <c r="Q35" s="104"/>
      <c r="R35" s="107" t="s">
        <v>108</v>
      </c>
      <c r="S35" s="108">
        <v>2</v>
      </c>
      <c r="T35" s="108">
        <v>2</v>
      </c>
      <c r="U35" s="108"/>
      <c r="V35" s="109"/>
      <c r="W35" s="203"/>
    </row>
    <row r="36" spans="1:23" ht="15" customHeight="1" x14ac:dyDescent="0.4">
      <c r="A36" s="188"/>
      <c r="B36" s="200"/>
      <c r="C36" s="111"/>
      <c r="D36" s="108"/>
      <c r="E36" s="108"/>
      <c r="F36" s="108"/>
      <c r="G36" s="114"/>
      <c r="H36" s="107" t="s">
        <v>109</v>
      </c>
      <c r="I36" s="108">
        <v>2</v>
      </c>
      <c r="J36" s="108">
        <v>2</v>
      </c>
      <c r="K36" s="108"/>
      <c r="L36" s="109"/>
      <c r="M36" s="174" t="s">
        <v>110</v>
      </c>
      <c r="N36" s="108">
        <v>2</v>
      </c>
      <c r="O36" s="108">
        <v>2</v>
      </c>
      <c r="P36" s="108"/>
      <c r="Q36" s="114"/>
      <c r="R36" s="179" t="s">
        <v>127</v>
      </c>
      <c r="S36" s="108"/>
      <c r="T36" s="119"/>
      <c r="U36" s="124">
        <v>5</v>
      </c>
      <c r="V36" s="125">
        <v>5</v>
      </c>
      <c r="W36" s="203"/>
    </row>
    <row r="37" spans="1:23" ht="15" customHeight="1" x14ac:dyDescent="0.4">
      <c r="A37" s="188"/>
      <c r="B37" s="200"/>
      <c r="C37" s="111"/>
      <c r="D37" s="108"/>
      <c r="E37" s="108"/>
      <c r="F37" s="108"/>
      <c r="G37" s="114"/>
      <c r="H37" s="107"/>
      <c r="I37" s="108"/>
      <c r="J37" s="108"/>
      <c r="K37" s="108"/>
      <c r="L37" s="109"/>
      <c r="M37" s="46" t="s">
        <v>111</v>
      </c>
      <c r="N37" s="108"/>
      <c r="O37" s="108"/>
      <c r="P37" s="108">
        <v>2</v>
      </c>
      <c r="Q37" s="114">
        <v>2</v>
      </c>
      <c r="R37" s="121"/>
      <c r="S37" s="108"/>
      <c r="T37" s="119"/>
      <c r="U37" s="124"/>
      <c r="V37" s="125"/>
      <c r="W37" s="203"/>
    </row>
    <row r="38" spans="1:23" ht="15" customHeight="1" thickBot="1" x14ac:dyDescent="0.45">
      <c r="A38" s="188"/>
      <c r="B38" s="200"/>
      <c r="C38" s="111"/>
      <c r="D38" s="108"/>
      <c r="E38" s="108"/>
      <c r="F38" s="108"/>
      <c r="G38" s="114"/>
      <c r="H38" s="107"/>
      <c r="I38" s="108"/>
      <c r="J38" s="108"/>
      <c r="K38" s="108"/>
      <c r="L38" s="109"/>
      <c r="M38" s="46" t="s">
        <v>112</v>
      </c>
      <c r="N38" s="108"/>
      <c r="O38" s="108"/>
      <c r="P38" s="108">
        <v>2</v>
      </c>
      <c r="Q38" s="114">
        <v>2</v>
      </c>
      <c r="R38" s="121"/>
      <c r="S38" s="108"/>
      <c r="T38" s="119"/>
      <c r="U38" s="124"/>
      <c r="V38" s="125"/>
      <c r="W38" s="203"/>
    </row>
    <row r="39" spans="1:23" ht="15" customHeight="1" thickBot="1" x14ac:dyDescent="0.35">
      <c r="A39" s="188"/>
      <c r="B39" s="201"/>
      <c r="C39" s="154" t="s">
        <v>16</v>
      </c>
      <c r="D39" s="162">
        <f>SUM(D34:D38)</f>
        <v>0</v>
      </c>
      <c r="E39" s="162">
        <f>SUM(E34:E38)</f>
        <v>0</v>
      </c>
      <c r="F39" s="162">
        <f>SUM(F34:F38)</f>
        <v>2</v>
      </c>
      <c r="G39" s="161">
        <f>SUM(G34:G38)</f>
        <v>2</v>
      </c>
      <c r="H39" s="154" t="s">
        <v>16</v>
      </c>
      <c r="I39" s="162">
        <f>SUM(I34:I38)</f>
        <v>2</v>
      </c>
      <c r="J39" s="162">
        <f>SUM(J34:J38)</f>
        <v>2</v>
      </c>
      <c r="K39" s="162">
        <f>SUM(K34:K38)</f>
        <v>4</v>
      </c>
      <c r="L39" s="161">
        <f>SUM(L34:L38)</f>
        <v>4</v>
      </c>
      <c r="M39" s="175" t="s">
        <v>16</v>
      </c>
      <c r="N39" s="162">
        <f>SUM(N34:N38)</f>
        <v>6</v>
      </c>
      <c r="O39" s="162">
        <f>SUM(O34:O38)</f>
        <v>6</v>
      </c>
      <c r="P39" s="162">
        <f>SUM(P34:P38)</f>
        <v>4</v>
      </c>
      <c r="Q39" s="162">
        <f>SUM(Q34:Q38)</f>
        <v>4</v>
      </c>
      <c r="R39" s="154" t="s">
        <v>16</v>
      </c>
      <c r="S39" s="162">
        <f>SUM(S34:S38)</f>
        <v>4</v>
      </c>
      <c r="T39" s="162">
        <f>SUM(T34:T38)</f>
        <v>4</v>
      </c>
      <c r="U39" s="162">
        <f>SUM(U34:U38)</f>
        <v>5</v>
      </c>
      <c r="V39" s="161">
        <f>SUM(V34:V38)</f>
        <v>5</v>
      </c>
      <c r="W39" s="148"/>
    </row>
    <row r="40" spans="1:23" ht="15" customHeight="1" x14ac:dyDescent="0.4">
      <c r="A40" s="188"/>
      <c r="B40" s="204" t="s">
        <v>17</v>
      </c>
      <c r="C40" s="136"/>
      <c r="D40" s="94"/>
      <c r="E40" s="94"/>
      <c r="F40" s="94"/>
      <c r="G40" s="95"/>
      <c r="H40" s="103"/>
      <c r="I40" s="94"/>
      <c r="J40" s="94"/>
      <c r="K40" s="94"/>
      <c r="L40" s="104"/>
      <c r="M40" s="177" t="s">
        <v>113</v>
      </c>
      <c r="N40" s="97"/>
      <c r="O40" s="97"/>
      <c r="P40" s="97">
        <v>2</v>
      </c>
      <c r="Q40" s="106">
        <v>2</v>
      </c>
      <c r="R40" s="137" t="s">
        <v>114</v>
      </c>
      <c r="S40" s="123">
        <v>3</v>
      </c>
      <c r="T40" s="123">
        <v>3</v>
      </c>
      <c r="U40" s="97"/>
      <c r="V40" s="98"/>
      <c r="W40" s="203">
        <f>D43+F43+I43+K43+N43+P43+S43+U43</f>
        <v>9</v>
      </c>
    </row>
    <row r="41" spans="1:23" ht="15" customHeight="1" x14ac:dyDescent="0.4">
      <c r="A41" s="188"/>
      <c r="B41" s="200"/>
      <c r="C41" s="107"/>
      <c r="D41" s="108"/>
      <c r="E41" s="108"/>
      <c r="F41" s="116"/>
      <c r="G41" s="117"/>
      <c r="H41" s="113"/>
      <c r="I41" s="108"/>
      <c r="J41" s="108"/>
      <c r="K41" s="116"/>
      <c r="L41" s="116"/>
      <c r="M41" s="107" t="s">
        <v>115</v>
      </c>
      <c r="N41" s="108">
        <v>2</v>
      </c>
      <c r="O41" s="108">
        <v>2</v>
      </c>
      <c r="P41" s="108"/>
      <c r="Q41" s="114"/>
      <c r="R41" s="107"/>
      <c r="S41" s="108"/>
      <c r="T41" s="108"/>
      <c r="U41" s="108"/>
      <c r="V41" s="109"/>
      <c r="W41" s="203"/>
    </row>
    <row r="42" spans="1:23" ht="15" customHeight="1" thickBot="1" x14ac:dyDescent="0.45">
      <c r="A42" s="188"/>
      <c r="B42" s="200"/>
      <c r="C42" s="107"/>
      <c r="D42" s="108"/>
      <c r="E42" s="108"/>
      <c r="F42" s="116"/>
      <c r="G42" s="116"/>
      <c r="H42" s="126"/>
      <c r="I42" s="116"/>
      <c r="J42" s="116"/>
      <c r="K42" s="108"/>
      <c r="L42" s="114"/>
      <c r="M42" s="107" t="s">
        <v>116</v>
      </c>
      <c r="N42" s="108"/>
      <c r="O42" s="108"/>
      <c r="P42" s="108">
        <v>2</v>
      </c>
      <c r="Q42" s="114">
        <v>2</v>
      </c>
      <c r="R42" s="107"/>
      <c r="S42" s="108"/>
      <c r="T42" s="108"/>
      <c r="U42" s="108"/>
      <c r="V42" s="109"/>
      <c r="W42" s="203"/>
    </row>
    <row r="43" spans="1:23" ht="15" customHeight="1" thickBot="1" x14ac:dyDescent="0.35">
      <c r="A43" s="189"/>
      <c r="B43" s="201"/>
      <c r="C43" s="154" t="s">
        <v>18</v>
      </c>
      <c r="D43" s="162">
        <f>SUM(D40:D42)</f>
        <v>0</v>
      </c>
      <c r="E43" s="162">
        <f>SUM(E40:E42)</f>
        <v>0</v>
      </c>
      <c r="F43" s="162">
        <f>SUM(F40:F42)</f>
        <v>0</v>
      </c>
      <c r="G43" s="162">
        <f>SUM(G40:G42)</f>
        <v>0</v>
      </c>
      <c r="H43" s="154" t="s">
        <v>18</v>
      </c>
      <c r="I43" s="162">
        <f>SUM(I40:I42)</f>
        <v>0</v>
      </c>
      <c r="J43" s="162">
        <f>SUM(J40:J42)</f>
        <v>0</v>
      </c>
      <c r="K43" s="162">
        <f>SUM(K40:K42)</f>
        <v>0</v>
      </c>
      <c r="L43" s="161">
        <f>SUM(L40:L42)</f>
        <v>0</v>
      </c>
      <c r="M43" s="156" t="s">
        <v>18</v>
      </c>
      <c r="N43" s="169">
        <f>SUM(N40:N42)</f>
        <v>2</v>
      </c>
      <c r="O43" s="169">
        <f>SUM(O40:O42)</f>
        <v>2</v>
      </c>
      <c r="P43" s="169">
        <f>SUM(P40:P42)</f>
        <v>4</v>
      </c>
      <c r="Q43" s="169">
        <f>SUM(Q40:Q42)</f>
        <v>4</v>
      </c>
      <c r="R43" s="156" t="s">
        <v>18</v>
      </c>
      <c r="S43" s="169">
        <f>SUM(S40:S42)</f>
        <v>3</v>
      </c>
      <c r="T43" s="169">
        <f>SUM(T40:T42)</f>
        <v>3</v>
      </c>
      <c r="U43" s="169">
        <f>SUM(U40:U42)</f>
        <v>0</v>
      </c>
      <c r="V43" s="170">
        <f>SUM(V40:V42)</f>
        <v>0</v>
      </c>
      <c r="W43" s="89"/>
    </row>
    <row r="44" spans="1:23" ht="15" customHeight="1" thickBot="1" x14ac:dyDescent="0.35">
      <c r="A44" s="42"/>
      <c r="B44" s="31"/>
      <c r="C44" s="32" t="s">
        <v>19</v>
      </c>
      <c r="D44" s="171">
        <f>D39+D43</f>
        <v>0</v>
      </c>
      <c r="E44" s="171">
        <f>E39+E43</f>
        <v>0</v>
      </c>
      <c r="F44" s="171">
        <f>F39+F43</f>
        <v>2</v>
      </c>
      <c r="G44" s="172">
        <f>G39+G43</f>
        <v>2</v>
      </c>
      <c r="H44" s="32" t="s">
        <v>19</v>
      </c>
      <c r="I44" s="171">
        <f>I39+I43</f>
        <v>2</v>
      </c>
      <c r="J44" s="171">
        <f>J39+J43</f>
        <v>2</v>
      </c>
      <c r="K44" s="171">
        <f>K39+K43</f>
        <v>4</v>
      </c>
      <c r="L44" s="173">
        <f>L39+L43</f>
        <v>4</v>
      </c>
      <c r="M44" s="147" t="s">
        <v>19</v>
      </c>
      <c r="N44" s="166">
        <f>N39+N43</f>
        <v>8</v>
      </c>
      <c r="O44" s="166">
        <f>O39+O43</f>
        <v>8</v>
      </c>
      <c r="P44" s="166">
        <f>P39+P43</f>
        <v>8</v>
      </c>
      <c r="Q44" s="166">
        <f>Q39+Q43</f>
        <v>8</v>
      </c>
      <c r="R44" s="147" t="s">
        <v>19</v>
      </c>
      <c r="S44" s="166">
        <f>S39+S43</f>
        <v>7</v>
      </c>
      <c r="T44" s="166">
        <f>T39+T43</f>
        <v>7</v>
      </c>
      <c r="U44" s="166">
        <f>U39+U43</f>
        <v>5</v>
      </c>
      <c r="V44" s="168">
        <f>V39+V43</f>
        <v>5</v>
      </c>
      <c r="W44" s="148"/>
    </row>
    <row r="45" spans="1:23" ht="15" customHeight="1" thickBot="1" x14ac:dyDescent="0.45">
      <c r="A45" s="190" t="s">
        <v>74</v>
      </c>
      <c r="B45" s="191"/>
      <c r="C45" s="138" t="s">
        <v>43</v>
      </c>
      <c r="D45" s="205" t="s">
        <v>124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7"/>
    </row>
    <row r="46" spans="1:23" ht="15" customHeight="1" thickBot="1" x14ac:dyDescent="0.45">
      <c r="A46" s="192"/>
      <c r="B46" s="193"/>
      <c r="C46" s="43" t="s">
        <v>75</v>
      </c>
      <c r="D46" s="181" t="s">
        <v>117</v>
      </c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3"/>
    </row>
    <row r="47" spans="1:23" ht="15" customHeight="1" thickBot="1" x14ac:dyDescent="0.45">
      <c r="A47" s="192"/>
      <c r="B47" s="193"/>
      <c r="C47" s="43" t="s">
        <v>76</v>
      </c>
      <c r="D47" s="181" t="s">
        <v>118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3"/>
    </row>
    <row r="48" spans="1:23" s="34" customFormat="1" ht="16" customHeight="1" thickBot="1" x14ac:dyDescent="0.45">
      <c r="A48" s="194"/>
      <c r="B48" s="195"/>
      <c r="C48" s="43" t="s">
        <v>134</v>
      </c>
      <c r="D48" s="181" t="s">
        <v>135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29"/>
      <c r="O48" s="129"/>
      <c r="P48" s="129"/>
      <c r="Q48" s="129"/>
      <c r="R48" s="129"/>
      <c r="S48" s="129"/>
      <c r="T48" s="129"/>
      <c r="U48" s="129"/>
      <c r="V48" s="129"/>
      <c r="W48" s="130"/>
    </row>
    <row r="49" spans="1:23" ht="14.15" customHeight="1" thickBot="1" x14ac:dyDescent="0.45">
      <c r="A49" s="196" t="s">
        <v>44</v>
      </c>
      <c r="B49" s="197"/>
      <c r="C49" s="198"/>
      <c r="D49" s="184" t="s">
        <v>125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6"/>
    </row>
    <row r="50" spans="1:23" ht="14.15" customHeight="1" x14ac:dyDescent="0.4">
      <c r="A50" s="240" t="s">
        <v>71</v>
      </c>
      <c r="B50" s="241"/>
      <c r="C50" s="252" t="s">
        <v>119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128"/>
    </row>
    <row r="51" spans="1:23" s="34" customFormat="1" ht="14.15" customHeight="1" x14ac:dyDescent="0.4">
      <c r="A51" s="242"/>
      <c r="B51" s="243"/>
      <c r="C51" s="254" t="s">
        <v>120</v>
      </c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40"/>
    </row>
    <row r="52" spans="1:23" s="34" customFormat="1" ht="14.25" customHeight="1" x14ac:dyDescent="0.4">
      <c r="A52" s="242"/>
      <c r="B52" s="243"/>
      <c r="C52" s="254" t="s">
        <v>121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39"/>
      <c r="T52" s="39"/>
      <c r="U52" s="39"/>
      <c r="V52" s="39"/>
      <c r="W52" s="40"/>
    </row>
    <row r="53" spans="1:23" ht="33.75" customHeight="1" x14ac:dyDescent="0.4">
      <c r="A53" s="242"/>
      <c r="B53" s="243"/>
      <c r="C53" s="261" t="s">
        <v>129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40"/>
    </row>
    <row r="54" spans="1:23" ht="20.25" customHeight="1" x14ac:dyDescent="0.4">
      <c r="A54" s="242"/>
      <c r="B54" s="243"/>
      <c r="C54" s="256" t="s">
        <v>122</v>
      </c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40"/>
    </row>
    <row r="55" spans="1:23" ht="15" customHeight="1" x14ac:dyDescent="0.4">
      <c r="A55" s="242"/>
      <c r="B55" s="243"/>
      <c r="C55" s="258" t="s">
        <v>123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60"/>
    </row>
    <row r="56" spans="1:23" ht="15" customHeight="1" x14ac:dyDescent="0.4">
      <c r="A56" s="242"/>
      <c r="B56" s="243"/>
      <c r="C56" s="258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60"/>
    </row>
    <row r="57" spans="1:23" ht="15" customHeight="1" x14ac:dyDescent="0.4">
      <c r="A57" s="242"/>
      <c r="B57" s="243"/>
      <c r="C57" s="263" t="s">
        <v>131</v>
      </c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5"/>
    </row>
    <row r="58" spans="1:23" ht="15" customHeight="1" x14ac:dyDescent="0.4">
      <c r="A58" s="242"/>
      <c r="B58" s="243"/>
      <c r="C58" s="258" t="s">
        <v>132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60"/>
    </row>
    <row r="59" spans="1:23" ht="15" customHeight="1" x14ac:dyDescent="0.4">
      <c r="A59" s="242"/>
      <c r="B59" s="243"/>
      <c r="C59" s="246" t="s">
        <v>130</v>
      </c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8"/>
    </row>
    <row r="60" spans="1:23" ht="6.75" customHeight="1" thickBot="1" x14ac:dyDescent="0.45">
      <c r="A60" s="244"/>
      <c r="B60" s="245"/>
      <c r="C60" s="249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1"/>
    </row>
    <row r="61" spans="1:23" ht="30.75" customHeight="1" thickBot="1" x14ac:dyDescent="0.45">
      <c r="A61" s="221" t="s">
        <v>72</v>
      </c>
      <c r="B61" s="222"/>
      <c r="C61" s="223" t="s">
        <v>137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5"/>
    </row>
    <row r="62" spans="1:23" s="7" customFormat="1" ht="14.5" x14ac:dyDescent="0.4">
      <c r="C62" s="22" t="s">
        <v>37</v>
      </c>
      <c r="D62" s="17"/>
      <c r="E62" s="17"/>
      <c r="G62" s="17" t="s">
        <v>38</v>
      </c>
      <c r="H62" s="17"/>
      <c r="L62" s="17" t="s">
        <v>39</v>
      </c>
      <c r="Q62" s="17" t="s">
        <v>36</v>
      </c>
    </row>
    <row r="63" spans="1:23" ht="15.75" customHeight="1" x14ac:dyDescent="0.4">
      <c r="A63" s="36"/>
      <c r="B63" s="36"/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</sheetData>
  <mergeCells count="55">
    <mergeCell ref="D48:M48"/>
    <mergeCell ref="A50:B60"/>
    <mergeCell ref="C59:W60"/>
    <mergeCell ref="C50:V50"/>
    <mergeCell ref="C51:V51"/>
    <mergeCell ref="C52:R52"/>
    <mergeCell ref="C54:V54"/>
    <mergeCell ref="C55:W56"/>
    <mergeCell ref="C53:V53"/>
    <mergeCell ref="C57:W57"/>
    <mergeCell ref="C58:W58"/>
    <mergeCell ref="A61:B61"/>
    <mergeCell ref="C61:W61"/>
    <mergeCell ref="U3:V3"/>
    <mergeCell ref="M3:M4"/>
    <mergeCell ref="N3:O3"/>
    <mergeCell ref="P3:Q3"/>
    <mergeCell ref="R3:R4"/>
    <mergeCell ref="S3:T3"/>
    <mergeCell ref="A5:B13"/>
    <mergeCell ref="W5:W18"/>
    <mergeCell ref="A14:B18"/>
    <mergeCell ref="A3:A4"/>
    <mergeCell ref="C3:C4"/>
    <mergeCell ref="D3:E3"/>
    <mergeCell ref="F3:G3"/>
    <mergeCell ref="H3:H4"/>
    <mergeCell ref="W30:W31"/>
    <mergeCell ref="R2:V2"/>
    <mergeCell ref="W2:W4"/>
    <mergeCell ref="K3:L3"/>
    <mergeCell ref="A19:A22"/>
    <mergeCell ref="B19:B22"/>
    <mergeCell ref="W21:W22"/>
    <mergeCell ref="I3:J3"/>
    <mergeCell ref="B2:B4"/>
    <mergeCell ref="C2:G2"/>
    <mergeCell ref="H2:L2"/>
    <mergeCell ref="M2:Q2"/>
    <mergeCell ref="A1:W1"/>
    <mergeCell ref="D47:W47"/>
    <mergeCell ref="D49:W49"/>
    <mergeCell ref="D46:W46"/>
    <mergeCell ref="A34:A43"/>
    <mergeCell ref="A45:B48"/>
    <mergeCell ref="A49:C49"/>
    <mergeCell ref="B34:B39"/>
    <mergeCell ref="W34:W38"/>
    <mergeCell ref="B40:B43"/>
    <mergeCell ref="W40:W42"/>
    <mergeCell ref="D45:W45"/>
    <mergeCell ref="A23:A32"/>
    <mergeCell ref="B23:B29"/>
    <mergeCell ref="W23:W28"/>
    <mergeCell ref="B30:B32"/>
  </mergeCells>
  <phoneticPr fontId="13" type="noConversion"/>
  <printOptions horizontalCentered="1"/>
  <pageMargins left="0.19685039370078741" right="0.15748031496062992" top="0.86614173228346458" bottom="0.78740157480314965" header="0.51181102362204722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"/>
    </sheetView>
  </sheetViews>
  <sheetFormatPr defaultRowHeight="17" x14ac:dyDescent="0.4"/>
  <cols>
    <col min="1" max="1" width="9.90625" customWidth="1"/>
    <col min="2" max="3" width="7.6328125" customWidth="1"/>
    <col min="4" max="5" width="8.90625" customWidth="1"/>
    <col min="6" max="7" width="10.7265625" customWidth="1"/>
    <col min="8" max="9" width="8.453125" customWidth="1"/>
    <col min="10" max="12" width="7.6328125" customWidth="1"/>
    <col min="13" max="13" width="7.6328125" style="6" customWidth="1"/>
  </cols>
  <sheetData>
    <row r="1" spans="1:13" s="38" customFormat="1" ht="42" customHeight="1" thickBot="1" x14ac:dyDescent="0.45">
      <c r="A1" s="274" t="s">
        <v>136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26.25" customHeight="1" x14ac:dyDescent="0.4">
      <c r="A2" s="267" t="s">
        <v>20</v>
      </c>
      <c r="B2" s="269" t="s">
        <v>21</v>
      </c>
      <c r="C2" s="269" t="s">
        <v>22</v>
      </c>
      <c r="D2" s="271" t="s">
        <v>43</v>
      </c>
      <c r="E2" s="272"/>
      <c r="F2" s="271" t="s">
        <v>41</v>
      </c>
      <c r="G2" s="273"/>
      <c r="H2" s="271" t="s">
        <v>23</v>
      </c>
      <c r="I2" s="273"/>
      <c r="J2" s="275" t="s">
        <v>42</v>
      </c>
      <c r="K2" s="276"/>
      <c r="L2" s="271" t="s">
        <v>24</v>
      </c>
      <c r="M2" s="277"/>
    </row>
    <row r="3" spans="1:13" ht="17.5" thickBot="1" x14ac:dyDescent="0.45">
      <c r="A3" s="268"/>
      <c r="B3" s="270"/>
      <c r="C3" s="270"/>
      <c r="D3" s="12" t="s">
        <v>2</v>
      </c>
      <c r="E3" s="13" t="s">
        <v>25</v>
      </c>
      <c r="F3" s="12" t="s">
        <v>2</v>
      </c>
      <c r="G3" s="13" t="s">
        <v>25</v>
      </c>
      <c r="H3" s="12" t="s">
        <v>2</v>
      </c>
      <c r="I3" s="13" t="s">
        <v>25</v>
      </c>
      <c r="J3" s="12" t="s">
        <v>2</v>
      </c>
      <c r="K3" s="13" t="s">
        <v>3</v>
      </c>
      <c r="L3" s="12" t="s">
        <v>2</v>
      </c>
      <c r="M3" s="14" t="s">
        <v>25</v>
      </c>
    </row>
    <row r="4" spans="1:13" ht="22" customHeight="1" x14ac:dyDescent="0.4">
      <c r="A4" s="1" t="s">
        <v>26</v>
      </c>
      <c r="B4" s="4" t="s">
        <v>27</v>
      </c>
      <c r="C4" s="4" t="s">
        <v>28</v>
      </c>
      <c r="D4" s="4">
        <v>9</v>
      </c>
      <c r="E4" s="4">
        <v>11</v>
      </c>
      <c r="F4" s="4">
        <v>10</v>
      </c>
      <c r="G4" s="4">
        <v>10</v>
      </c>
      <c r="H4" s="4">
        <v>0</v>
      </c>
      <c r="I4" s="4">
        <v>0</v>
      </c>
      <c r="J4" s="4">
        <v>0</v>
      </c>
      <c r="K4" s="4">
        <v>0</v>
      </c>
      <c r="L4" s="15">
        <f>SUM(F4+H4+D4+J4)</f>
        <v>19</v>
      </c>
      <c r="M4" s="16">
        <f>SUM(G4+I4+E4+K4)</f>
        <v>21</v>
      </c>
    </row>
    <row r="5" spans="1:13" ht="22" customHeight="1" x14ac:dyDescent="0.4">
      <c r="A5" s="3" t="s">
        <v>26</v>
      </c>
      <c r="B5" s="4" t="s">
        <v>27</v>
      </c>
      <c r="C5" s="4" t="s">
        <v>29</v>
      </c>
      <c r="D5" s="4">
        <v>7</v>
      </c>
      <c r="E5" s="4">
        <v>9</v>
      </c>
      <c r="F5" s="2">
        <v>10</v>
      </c>
      <c r="G5" s="2">
        <v>10</v>
      </c>
      <c r="H5" s="2">
        <v>2</v>
      </c>
      <c r="I5" s="2">
        <v>2</v>
      </c>
      <c r="J5" s="4">
        <v>0</v>
      </c>
      <c r="K5" s="4">
        <v>0</v>
      </c>
      <c r="L5" s="15">
        <f t="shared" ref="L5:M11" si="0">SUM(F5+H5+D5+J5)</f>
        <v>19</v>
      </c>
      <c r="M5" s="16">
        <f>SUM(G5+I5+E5+K5)</f>
        <v>21</v>
      </c>
    </row>
    <row r="6" spans="1:13" ht="22" customHeight="1" x14ac:dyDescent="0.4">
      <c r="A6" s="1" t="s">
        <v>26</v>
      </c>
      <c r="B6" s="4" t="s">
        <v>30</v>
      </c>
      <c r="C6" s="2" t="s">
        <v>28</v>
      </c>
      <c r="D6" s="2">
        <v>8</v>
      </c>
      <c r="E6" s="2">
        <v>8</v>
      </c>
      <c r="F6" s="2">
        <v>11</v>
      </c>
      <c r="G6" s="2">
        <v>11</v>
      </c>
      <c r="H6" s="2">
        <v>0</v>
      </c>
      <c r="I6" s="2">
        <v>0</v>
      </c>
      <c r="J6" s="178">
        <v>0</v>
      </c>
      <c r="K6" s="178">
        <v>0</v>
      </c>
      <c r="L6" s="15">
        <f>SUM(F6+H6+D6+J6)</f>
        <v>19</v>
      </c>
      <c r="M6" s="16">
        <f>SUM(G6+I6+E6+K6)</f>
        <v>19</v>
      </c>
    </row>
    <row r="7" spans="1:13" ht="22" customHeight="1" x14ac:dyDescent="0.4">
      <c r="A7" s="3" t="s">
        <v>26</v>
      </c>
      <c r="B7" s="4" t="s">
        <v>30</v>
      </c>
      <c r="C7" s="4" t="s">
        <v>29</v>
      </c>
      <c r="D7" s="2">
        <v>6</v>
      </c>
      <c r="E7" s="2">
        <v>6</v>
      </c>
      <c r="F7" s="2">
        <v>12</v>
      </c>
      <c r="G7" s="2">
        <v>12</v>
      </c>
      <c r="H7" s="2">
        <v>2</v>
      </c>
      <c r="I7" s="2">
        <v>2</v>
      </c>
      <c r="J7" s="178">
        <v>0</v>
      </c>
      <c r="K7" s="178">
        <v>0</v>
      </c>
      <c r="L7" s="15">
        <f t="shared" si="0"/>
        <v>20</v>
      </c>
      <c r="M7" s="16">
        <f t="shared" si="0"/>
        <v>20</v>
      </c>
    </row>
    <row r="8" spans="1:13" ht="22" customHeight="1" x14ac:dyDescent="0.4">
      <c r="A8" s="1" t="s">
        <v>26</v>
      </c>
      <c r="B8" s="4" t="s">
        <v>31</v>
      </c>
      <c r="C8" s="2" t="s">
        <v>28</v>
      </c>
      <c r="D8" s="2">
        <v>1</v>
      </c>
      <c r="E8" s="2">
        <v>1</v>
      </c>
      <c r="F8" s="2">
        <v>13</v>
      </c>
      <c r="G8" s="2">
        <v>13</v>
      </c>
      <c r="H8" s="2">
        <v>2</v>
      </c>
      <c r="I8" s="2">
        <v>2</v>
      </c>
      <c r="J8" s="178">
        <v>2</v>
      </c>
      <c r="K8" s="178">
        <v>2</v>
      </c>
      <c r="L8" s="15">
        <f>SUM(F8+H8+D8+J8)</f>
        <v>18</v>
      </c>
      <c r="M8" s="16">
        <f>SUM(G8+I8+E8+K8)</f>
        <v>18</v>
      </c>
    </row>
    <row r="9" spans="1:13" ht="22" customHeight="1" x14ac:dyDescent="0.4">
      <c r="A9" s="3" t="s">
        <v>26</v>
      </c>
      <c r="B9" s="4" t="s">
        <v>31</v>
      </c>
      <c r="C9" s="4" t="s">
        <v>29</v>
      </c>
      <c r="D9" s="2">
        <v>1</v>
      </c>
      <c r="E9" s="2">
        <v>1</v>
      </c>
      <c r="F9" s="2">
        <v>4</v>
      </c>
      <c r="G9" s="2">
        <v>4</v>
      </c>
      <c r="H9" s="2">
        <v>7</v>
      </c>
      <c r="I9" s="2">
        <v>7</v>
      </c>
      <c r="J9" s="2">
        <v>8</v>
      </c>
      <c r="K9" s="2">
        <v>8</v>
      </c>
      <c r="L9" s="15">
        <f t="shared" si="0"/>
        <v>20</v>
      </c>
      <c r="M9" s="16">
        <f>SUM(G9+I9+E9+K9)</f>
        <v>20</v>
      </c>
    </row>
    <row r="10" spans="1:13" ht="22" customHeight="1" x14ac:dyDescent="0.4">
      <c r="A10" s="1" t="s">
        <v>26</v>
      </c>
      <c r="B10" s="4" t="s">
        <v>32</v>
      </c>
      <c r="C10" s="2" t="s">
        <v>28</v>
      </c>
      <c r="D10" s="2">
        <v>0</v>
      </c>
      <c r="E10" s="2">
        <v>0</v>
      </c>
      <c r="F10" s="2">
        <v>6</v>
      </c>
      <c r="G10" s="2">
        <v>6</v>
      </c>
      <c r="H10" s="2">
        <v>5</v>
      </c>
      <c r="I10" s="2">
        <v>5</v>
      </c>
      <c r="J10" s="2">
        <v>0</v>
      </c>
      <c r="K10" s="2">
        <v>0</v>
      </c>
      <c r="L10" s="15">
        <f t="shared" si="0"/>
        <v>11</v>
      </c>
      <c r="M10" s="16">
        <f t="shared" si="0"/>
        <v>11</v>
      </c>
    </row>
    <row r="11" spans="1:13" ht="22" customHeight="1" thickBot="1" x14ac:dyDescent="0.45">
      <c r="A11" s="3" t="s">
        <v>26</v>
      </c>
      <c r="B11" s="4" t="s">
        <v>32</v>
      </c>
      <c r="C11" s="4" t="s">
        <v>29</v>
      </c>
      <c r="D11" s="2">
        <v>0</v>
      </c>
      <c r="E11" s="2">
        <v>0</v>
      </c>
      <c r="F11" s="2">
        <v>5</v>
      </c>
      <c r="G11" s="2">
        <v>5</v>
      </c>
      <c r="H11" s="2">
        <v>4</v>
      </c>
      <c r="I11" s="2">
        <v>4</v>
      </c>
      <c r="J11" s="2">
        <v>0</v>
      </c>
      <c r="K11" s="2">
        <v>0</v>
      </c>
      <c r="L11" s="15">
        <f t="shared" si="0"/>
        <v>9</v>
      </c>
      <c r="M11" s="16">
        <f t="shared" si="0"/>
        <v>9</v>
      </c>
    </row>
    <row r="12" spans="1:13" ht="22" customHeight="1" thickBot="1" x14ac:dyDescent="0.45">
      <c r="A12" s="278" t="s">
        <v>33</v>
      </c>
      <c r="B12" s="279"/>
      <c r="C12" s="280"/>
      <c r="D12" s="5">
        <f t="shared" ref="D12:M12" si="1">SUM(D4:D11)</f>
        <v>32</v>
      </c>
      <c r="E12" s="5">
        <f t="shared" si="1"/>
        <v>36</v>
      </c>
      <c r="F12" s="5">
        <f t="shared" si="1"/>
        <v>71</v>
      </c>
      <c r="G12" s="5">
        <f t="shared" si="1"/>
        <v>71</v>
      </c>
      <c r="H12" s="5">
        <f t="shared" si="1"/>
        <v>22</v>
      </c>
      <c r="I12" s="5">
        <f t="shared" si="1"/>
        <v>22</v>
      </c>
      <c r="J12" s="5">
        <f t="shared" si="1"/>
        <v>10</v>
      </c>
      <c r="K12" s="5">
        <f t="shared" si="1"/>
        <v>10</v>
      </c>
      <c r="L12" s="5">
        <f t="shared" si="1"/>
        <v>135</v>
      </c>
      <c r="M12" s="92">
        <f t="shared" si="1"/>
        <v>139</v>
      </c>
    </row>
    <row r="13" spans="1:13" s="6" customFormat="1" ht="20.149999999999999" customHeight="1" x14ac:dyDescent="0.4">
      <c r="A13" s="11"/>
      <c r="B13" s="11"/>
      <c r="C13" s="11"/>
      <c r="D13" s="11"/>
      <c r="E13" s="11"/>
      <c r="F13" s="10"/>
      <c r="G13" s="10"/>
      <c r="H13" s="281"/>
      <c r="I13" s="281"/>
      <c r="J13" s="10"/>
      <c r="K13" s="10"/>
      <c r="L13" s="10"/>
      <c r="M13" s="10"/>
    </row>
    <row r="14" spans="1:13" ht="37" customHeight="1" x14ac:dyDescent="0.4">
      <c r="A14" s="266" t="s">
        <v>77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 s="8" customFormat="1" x14ac:dyDescent="0.4">
      <c r="A15" s="8" t="s">
        <v>34</v>
      </c>
      <c r="M15" s="9"/>
    </row>
    <row r="16" spans="1:13" s="8" customFormat="1" x14ac:dyDescent="0.4">
      <c r="A16" s="8" t="s">
        <v>35</v>
      </c>
    </row>
    <row r="17" spans="2:13" s="18" customFormat="1" x14ac:dyDescent="0.4">
      <c r="M17" s="19"/>
    </row>
    <row r="18" spans="2:13" s="18" customFormat="1" x14ac:dyDescent="0.4">
      <c r="M18" s="19"/>
    </row>
    <row r="19" spans="2:13" s="18" customFormat="1" x14ac:dyDescent="0.4">
      <c r="B19" s="20"/>
      <c r="F19" s="20"/>
      <c r="I19" s="20"/>
      <c r="J19" s="20"/>
      <c r="K19" s="20"/>
      <c r="M19" s="19"/>
    </row>
  </sheetData>
  <mergeCells count="12">
    <mergeCell ref="A1:M1"/>
    <mergeCell ref="J2:K2"/>
    <mergeCell ref="L2:M2"/>
    <mergeCell ref="A12:C12"/>
    <mergeCell ref="H13:I13"/>
    <mergeCell ref="A14:M14"/>
    <mergeCell ref="A2:A3"/>
    <mergeCell ref="B2:B3"/>
    <mergeCell ref="C2:C3"/>
    <mergeCell ref="D2:E2"/>
    <mergeCell ref="F2:G2"/>
    <mergeCell ref="H2:I2"/>
  </mergeCells>
  <phoneticPr fontId="13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107日四技(管理)</vt:lpstr>
      <vt:lpstr>107學分配當表(管理、設計)</vt:lpstr>
      <vt:lpstr>'107日四技(管理)'!Print_Area</vt:lpstr>
      <vt:lpstr>'107日四技(管理)'!Print_Titles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2018-07-16T09:30:08Z</cp:lastPrinted>
  <dcterms:created xsi:type="dcterms:W3CDTF">2010-03-03T00:24:27Z</dcterms:created>
  <dcterms:modified xsi:type="dcterms:W3CDTF">2018-09-17T14:31:25Z</dcterms:modified>
</cp:coreProperties>
</file>